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:\DMD Electronic\PUBLIC DEBT ELECTRONIC DATABASE\PUBLIC DEBT DATA REQUEST\IMF e-GDDS\Central Government Gross Debt\2022\"/>
    </mc:Choice>
  </mc:AlternateContent>
  <xr:revisionPtr revIDLastSave="0" documentId="13_ncr:1_{29226E5E-42BA-4A2D-94D5-0C5EA147AE9F}" xr6:coauthVersionLast="47" xr6:coauthVersionMax="47" xr10:uidLastSave="{00000000-0000-0000-0000-000000000000}"/>
  <bookViews>
    <workbookView xWindow="15276" yWindow="276" windowWidth="15048" windowHeight="16272" tabRatio="612" activeTab="1" xr2:uid="{00000000-000D-0000-FFFF-FFFF00000000}"/>
  </bookViews>
  <sheets>
    <sheet name="Domestic" sheetId="1" r:id="rId1"/>
    <sheet name="External" sheetId="5" r:id="rId2"/>
    <sheet name="TBills" sheetId="6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Domestic!$A$5:$C$14</definedName>
    <definedName name="_xlnm._FilterDatabase" localSheetId="1" hidden="1">External!$A$5:$C$13</definedName>
    <definedName name="_xlnm._FilterDatabase" localSheetId="2" hidden="1">TBills!$A$5:$C$14</definedName>
    <definedName name="CurrencyList">'[1]Report Form'!$B$5:$B$7</definedName>
    <definedName name="FrequencyList">'[2]Report Form'!$D$4:$D$20</definedName>
    <definedName name="PeriodList">'[2]Report Form'!$B$4:$B$34</definedName>
    <definedName name="_xlnm.Print_Area" localSheetId="0">Domestic!$A$1:$WTH$22</definedName>
    <definedName name="Reference_Period_Year">[3]Coverpage!$I$14</definedName>
    <definedName name="Reporting_Country_Code">[3]Coverpage!$I$9</definedName>
    <definedName name="Reporting_Country_Name">[3]Coverpage!$I$8</definedName>
    <definedName name="Reporting_Currency_Code">'[2]Report Form'!$M$5</definedName>
    <definedName name="Reporting_Currency_Detail">[3]Coverpage!$I$11</definedName>
    <definedName name="Reporting_Currency_Name">'[2]Report Form'!$M$6</definedName>
    <definedName name="Reporting_Scale_Name">'[2]Report Form'!$M$7</definedName>
    <definedName name="ScalesList">'[1]Report Form'!$A$5:$A$9</definedName>
    <definedName name="UnitList">'[4]Report Form'!$A$20:$A$33</definedName>
    <definedName name="Volume_Estimate_Code">'[3]Report Form'!$S$9</definedName>
    <definedName name="Volume_Estimate_Name">[3]Coverpage!$I$13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6" l="1"/>
  <c r="C7" i="5"/>
  <c r="C8" i="6" l="1"/>
  <c r="C7" i="1" l="1"/>
  <c r="C8" i="5" l="1"/>
  <c r="C8" i="1" l="1"/>
</calcChain>
</file>

<file path=xl/sharedStrings.xml><?xml version="1.0" encoding="utf-8"?>
<sst xmlns="http://schemas.openxmlformats.org/spreadsheetml/2006/main" count="270" uniqueCount="118">
  <si>
    <t>DATA_DOMAIN</t>
  </si>
  <si>
    <t>REF_AREA</t>
  </si>
  <si>
    <t>COUNTERPART_AREA</t>
  </si>
  <si>
    <t>FREQ</t>
  </si>
  <si>
    <t>INDICATOR</t>
  </si>
  <si>
    <t>Country code</t>
  </si>
  <si>
    <t>M</t>
  </si>
  <si>
    <t>COMMENT</t>
  </si>
  <si>
    <t>Country</t>
  </si>
  <si>
    <t xml:space="preserve">Counterpart area </t>
  </si>
  <si>
    <t>Dataset</t>
  </si>
  <si>
    <t>_Z</t>
  </si>
  <si>
    <t>A</t>
  </si>
  <si>
    <t>Q</t>
  </si>
  <si>
    <t>IMF:ECOFIN_DSD(1.0)</t>
  </si>
  <si>
    <t>ECOFIN Data Structure Definition</t>
  </si>
  <si>
    <t>Datastructure</t>
  </si>
  <si>
    <t>Datastructure Name</t>
  </si>
  <si>
    <t>DATASTRUCTURE</t>
  </si>
  <si>
    <t>DATASTRUCTURE_NAME</t>
  </si>
  <si>
    <t>Descriptor</t>
  </si>
  <si>
    <t>GUY_CGD_GSD_XDC</t>
  </si>
  <si>
    <t>GUY_CGD_GSDDB_XDC</t>
  </si>
  <si>
    <t>GUY_CGD_GSDD_XDC</t>
  </si>
  <si>
    <t>GUY_CGD_GSDCARL_XDC</t>
  </si>
  <si>
    <t>GUY_CGD_GSDPI_XDC</t>
  </si>
  <si>
    <t>GUY_CGD_GSDPIM_XDC</t>
  </si>
  <si>
    <t>GUY_CGD_GSDPIF_XDC</t>
  </si>
  <si>
    <t>Total</t>
  </si>
  <si>
    <t>Bonds</t>
  </si>
  <si>
    <t xml:space="preserve">Debentures </t>
  </si>
  <si>
    <t>CARICOM Loan</t>
  </si>
  <si>
    <t>Policy Instruments</t>
  </si>
  <si>
    <t>Monetary</t>
  </si>
  <si>
    <t>Fiscal</t>
  </si>
  <si>
    <t xml:space="preserve">Table 7-I. Domestic Public Bonded Debt </t>
  </si>
  <si>
    <t>Total Outstanding Debt</t>
  </si>
  <si>
    <t>Medium &amp; Long Term</t>
  </si>
  <si>
    <t>Bilateral</t>
  </si>
  <si>
    <t>Multilateral</t>
  </si>
  <si>
    <t>Financial</t>
  </si>
  <si>
    <t>Supp. Cr.</t>
  </si>
  <si>
    <t>Nationalisation</t>
  </si>
  <si>
    <t>GUY_CGD_D_USD</t>
  </si>
  <si>
    <t>GY</t>
  </si>
  <si>
    <t>CGD</t>
  </si>
  <si>
    <t xml:space="preserve">Table 7-III. External Public Debt </t>
  </si>
  <si>
    <t>UNIT_MULT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</si>
  <si>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</si>
  <si>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</si>
  <si>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</si>
  <si>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</si>
  <si>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</si>
  <si>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</si>
  <si>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</si>
  <si>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</si>
  <si>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</si>
  <si>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</si>
  <si>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</si>
  <si>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</si>
  <si>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</si>
  <si>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</si>
  <si>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</si>
  <si>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</si>
  <si>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</si>
  <si>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</si>
  <si>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</si>
  <si>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</si>
  <si>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 xml:space="preserve">Table 7.2 Treasury Bills by Holder </t>
  </si>
  <si>
    <t>Treasury Bills</t>
  </si>
  <si>
    <t>Total Treasury Bills</t>
  </si>
  <si>
    <t>Banking System</t>
  </si>
  <si>
    <t>Bank of Guyana</t>
  </si>
  <si>
    <t>Commercial Banks</t>
  </si>
  <si>
    <t>Non-Bank Financial Institutions</t>
  </si>
  <si>
    <t>Public Sector</t>
  </si>
  <si>
    <t>Public Enterprise</t>
  </si>
  <si>
    <t>Nat. Insur. Scheme</t>
  </si>
  <si>
    <t>Private Sector</t>
  </si>
  <si>
    <t>Non Residents</t>
  </si>
  <si>
    <t>GUY_CGD_DMLBI_USD</t>
  </si>
  <si>
    <t>GUY_CGD_DMLML_USD</t>
  </si>
  <si>
    <t>GUY_CGD_DMLF_USD</t>
  </si>
  <si>
    <t>GUY_CGD_DMLSC_USD</t>
  </si>
  <si>
    <t>GUY_CGD_DMLN_USD</t>
  </si>
  <si>
    <t>GUY_CGD_DMLB_USD</t>
  </si>
  <si>
    <t>GUY_CGD_TB_XDC</t>
  </si>
  <si>
    <t>GUY_CGD_TBBS_XDC</t>
  </si>
  <si>
    <t>GUY_CGD_TBBSBOG_XDC</t>
  </si>
  <si>
    <t>GUY_CGD_TBBSCB_XDC</t>
  </si>
  <si>
    <t>GUY_CGD_TBNBFI_XDC</t>
  </si>
  <si>
    <t>GUY_CGD_TBNBFIPS_XDC</t>
  </si>
  <si>
    <t>GUY_CGD_TBNBFIPSPE_XDC</t>
  </si>
  <si>
    <t>GUY_CGD_TBNBFIPSNIS_XDC</t>
  </si>
  <si>
    <t>GUY_CGD_TBPS_XDC</t>
  </si>
  <si>
    <t>GUY_CGD_TBNR_XDC</t>
  </si>
  <si>
    <t>Units</t>
  </si>
  <si>
    <t>Domestic Currency</t>
  </si>
  <si>
    <t>US Currency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</si>
  <si>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</si>
  <si>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</si>
  <si>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</si>
  <si>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</si>
  <si>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</si>
  <si>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</si>
  <si>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</si>
  <si>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</si>
  <si>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Other</t>
  </si>
  <si>
    <t>GUY_CGD_GSDO_XDC</t>
  </si>
  <si>
    <t>2021-Q1</t>
  </si>
  <si>
    <t>2021-Q2</t>
  </si>
  <si>
    <t>Note: 'Other' Comprised of a Consolidated Fund Overdraft at the Bank of Guyana which was securitised with debentures in June 2021</t>
  </si>
  <si>
    <t>2021-Q3</t>
  </si>
  <si>
    <t>2021-Q4</t>
  </si>
  <si>
    <t>2022-Q1</t>
  </si>
  <si>
    <t>2022-Q2</t>
  </si>
  <si>
    <t>2022-Q3</t>
  </si>
  <si>
    <t>2022-Q4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</si>
</sst>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.0000_);_(* \(#,##0.0000\);_(* &quot;-&quot;??_);_(@_)"/>
    <numFmt numFmtId="167" formatCode="0.0000"/>
    <numFmt numFmtId="168" formatCode="_-* #,##0.000000_-;\-* #,##0.000000_-;_-* &quot;-&quot;??_-;_-@_-"/>
    <numFmt numFmtId="169" formatCode="0.000000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0" fontId="7" fillId="3" borderId="0"/>
    <xf numFmtId="0" fontId="7" fillId="0" borderId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0" fontId="16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8" fillId="2" borderId="0" xfId="0" applyFont="1" applyFill="1"/>
    <xf numFmtId="0" fontId="8" fillId="0" borderId="0" xfId="0" applyFont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2" borderId="0" xfId="0" applyFill="1"/>
    <xf numFmtId="0" fontId="9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9" fillId="4" borderId="3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 vertical="top"/>
    </xf>
    <xf numFmtId="0" fontId="6" fillId="5" borderId="0" xfId="0" applyFont="1" applyFill="1" applyAlignment="1">
      <alignment horizontal="left" vertical="top"/>
    </xf>
    <xf numFmtId="0" fontId="0" fillId="5" borderId="0" xfId="0" applyFill="1"/>
    <xf numFmtId="0" fontId="6" fillId="5" borderId="0" xfId="0" applyFont="1" applyFill="1"/>
    <xf numFmtId="0" fontId="9" fillId="4" borderId="5" xfId="0" applyFont="1" applyFill="1" applyBorder="1"/>
    <xf numFmtId="0" fontId="9" fillId="6" borderId="0" xfId="0" applyFont="1" applyFill="1"/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>
      <alignment vertical="center"/>
    </xf>
    <xf numFmtId="2" fontId="13" fillId="0" borderId="0" xfId="0" applyNumberFormat="1" applyFont="1" applyAlignment="1" applyProtection="1">
      <alignment horizontal="right"/>
      <protection locked="0"/>
    </xf>
    <xf numFmtId="2" fontId="14" fillId="0" borderId="0" xfId="0" applyNumberFormat="1" applyFont="1" applyAlignment="1" applyProtection="1">
      <alignment horizontal="right" vertical="top" wrapText="1"/>
      <protection locked="0"/>
    </xf>
    <xf numFmtId="0" fontId="9" fillId="4" borderId="0" xfId="0" applyFont="1" applyFill="1" applyAlignment="1">
      <alignment horizontal="left" vertical="top"/>
    </xf>
    <xf numFmtId="0" fontId="0" fillId="5" borderId="6" xfId="0" applyFill="1" applyBorder="1"/>
    <xf numFmtId="0" fontId="0" fillId="5" borderId="7" xfId="0" applyFill="1" applyBorder="1"/>
    <xf numFmtId="0" fontId="6" fillId="5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 vertical="top"/>
    </xf>
    <xf numFmtId="0" fontId="6" fillId="5" borderId="2" xfId="0" applyFont="1" applyFill="1" applyBorder="1"/>
    <xf numFmtId="0" fontId="0" fillId="5" borderId="9" xfId="0" applyFill="1" applyBorder="1"/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left" indent="1"/>
      <protection locked="0"/>
    </xf>
    <xf numFmtId="0" fontId="15" fillId="0" borderId="0" xfId="0" applyFont="1" applyAlignment="1" applyProtection="1">
      <alignment horizontal="left" indent="2"/>
      <protection locked="0"/>
    </xf>
    <xf numFmtId="0" fontId="15" fillId="0" borderId="0" xfId="0" applyFont="1" applyAlignment="1" applyProtection="1">
      <alignment horizontal="left" indent="3"/>
      <protection locked="0"/>
    </xf>
    <xf numFmtId="0" fontId="6" fillId="5" borderId="9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7" fillId="6" borderId="0" xfId="0" applyFont="1" applyFill="1"/>
    <xf numFmtId="0" fontId="18" fillId="0" borderId="0" xfId="10" applyFont="1" applyAlignment="1">
      <alignment horizontal="left" vertical="top"/>
    </xf>
    <xf numFmtId="0" fontId="19" fillId="0" borderId="0" xfId="0" applyFont="1" applyAlignment="1" applyProtection="1">
      <alignment vertical="center" wrapText="1"/>
      <protection locked="0"/>
    </xf>
    <xf numFmtId="164" fontId="20" fillId="0" borderId="0" xfId="8" applyFont="1" applyFill="1" applyBorder="1" applyAlignment="1">
      <alignment horizontal="right"/>
    </xf>
    <xf numFmtId="0" fontId="20" fillId="0" borderId="0" xfId="10" applyFont="1" applyAlignment="1">
      <alignment horizontal="left" vertical="top"/>
    </xf>
    <xf numFmtId="0" fontId="20" fillId="0" borderId="0" xfId="10" applyFont="1" applyAlignment="1">
      <alignment horizontal="left" vertical="top" indent="1"/>
    </xf>
    <xf numFmtId="0" fontId="21" fillId="0" borderId="0" xfId="0" applyFont="1" applyAlignment="1">
      <alignment horizontal="left"/>
    </xf>
    <xf numFmtId="0" fontId="21" fillId="0" borderId="0" xfId="0" applyFont="1"/>
    <xf numFmtId="164" fontId="0" fillId="0" borderId="0" xfId="8" applyFont="1" applyFill="1"/>
    <xf numFmtId="164" fontId="0" fillId="0" borderId="0" xfId="8" applyFont="1"/>
    <xf numFmtId="0" fontId="22" fillId="0" borderId="0" xfId="0" applyFont="1" applyAlignment="1" applyProtection="1">
      <alignment horizontal="left" indent="3"/>
      <protection locked="0"/>
    </xf>
    <xf numFmtId="0" fontId="23" fillId="0" borderId="0" xfId="10" applyFont="1" applyAlignment="1">
      <alignment horizontal="left" vertical="top"/>
    </xf>
    <xf numFmtId="0" fontId="24" fillId="0" borderId="0" xfId="10" applyFont="1" applyAlignment="1">
      <alignment horizontal="left" vertical="top"/>
    </xf>
    <xf numFmtId="0" fontId="24" fillId="0" borderId="0" xfId="10" applyFont="1" applyAlignment="1">
      <alignment horizontal="left" vertical="top" indent="1"/>
    </xf>
    <xf numFmtId="2" fontId="12" fillId="0" borderId="0" xfId="0" applyNumberFormat="1" applyFont="1" applyAlignment="1" applyProtection="1">
      <alignment vertical="center" wrapText="1"/>
      <protection locked="0"/>
    </xf>
    <xf numFmtId="164" fontId="11" fillId="0" borderId="0" xfId="8" applyFont="1" applyFill="1" applyBorder="1" applyAlignment="1">
      <alignment horizontal="right"/>
    </xf>
    <xf numFmtId="2" fontId="0" fillId="0" borderId="0" xfId="0" applyNumberFormat="1"/>
    <xf numFmtId="2" fontId="6" fillId="0" borderId="0" xfId="0" applyNumberFormat="1" applyFont="1"/>
    <xf numFmtId="164" fontId="19" fillId="0" borderId="0" xfId="8" applyFont="1" applyFill="1" applyBorder="1" applyAlignment="1">
      <alignment horizontal="right"/>
    </xf>
    <xf numFmtId="164" fontId="6" fillId="0" borderId="0" xfId="8" applyFont="1" applyFill="1" applyBorder="1" applyAlignment="1">
      <alignment horizontal="right"/>
    </xf>
    <xf numFmtId="165" fontId="0" fillId="0" borderId="0" xfId="17" applyNumberFormat="1" applyFont="1"/>
    <xf numFmtId="166" fontId="11" fillId="0" borderId="0" xfId="8" applyNumberFormat="1" applyFont="1" applyFill="1" applyBorder="1" applyAlignment="1">
      <alignment horizontal="right"/>
    </xf>
    <xf numFmtId="164" fontId="0" fillId="0" borderId="0" xfId="8" applyFont="1" applyBorder="1"/>
    <xf numFmtId="164" fontId="0" fillId="0" borderId="0" xfId="0" applyNumberFormat="1"/>
    <xf numFmtId="167" fontId="0" fillId="0" borderId="0" xfId="0" applyNumberFormat="1"/>
    <xf numFmtId="164" fontId="6" fillId="0" borderId="0" xfId="8" applyFont="1" applyBorder="1"/>
    <xf numFmtId="43" fontId="0" fillId="0" borderId="0" xfId="0" applyNumberFormat="1"/>
    <xf numFmtId="164" fontId="6" fillId="0" borderId="0" xfId="8" applyFont="1" applyFill="1" applyBorder="1"/>
    <xf numFmtId="168" fontId="0" fillId="0" borderId="0" xfId="0" applyNumberFormat="1"/>
    <xf numFmtId="169" fontId="0" fillId="0" borderId="0" xfId="0" applyNumberFormat="1"/>
  </cellXfs>
  <cellStyles count="21">
    <cellStyle name="Comma" xfId="8" builtinId="3"/>
    <cellStyle name="Comma [0] 2" xfId="20" xr:uid="{DE7198D7-57F5-4783-8568-8817FAE4B9A8}"/>
    <cellStyle name="Comma 2" xfId="14" xr:uid="{70DCCB1D-303A-4288-BA13-264693029DF0}"/>
    <cellStyle name="Comma 3" xfId="15" xr:uid="{549487EE-43A5-49EE-9663-9DA843686054}"/>
    <cellStyle name="Comma 4" xfId="19" xr:uid="{8D6D4971-B773-4E04-B99A-7044C2DDCC10}"/>
    <cellStyle name="Millares 10" xfId="2" xr:uid="{00000000-0005-0000-0000-000000000000}"/>
    <cellStyle name="Millares 8" xfId="5" xr:uid="{00000000-0005-0000-0000-000001000000}"/>
    <cellStyle name="Millares 9" xfId="3" xr:uid="{00000000-0005-0000-0000-000002000000}"/>
    <cellStyle name="Normal" xfId="0" builtinId="0"/>
    <cellStyle name="Normal 2" xfId="13" xr:uid="{F80BE676-51B2-48B9-A623-78A966C4E49D}"/>
    <cellStyle name="Normal 2 2" xfId="11" xr:uid="{D26F114E-0F01-4EEB-8A2B-75803CD686EF}"/>
    <cellStyle name="Normal 2 2 12" xfId="7" xr:uid="{5317D230-7784-4277-9756-0CF33A50F5A6}"/>
    <cellStyle name="Normal 206" xfId="6" xr:uid="{00000000-0005-0000-0000-000004000000}"/>
    <cellStyle name="Normal 3" xfId="1" xr:uid="{00000000-0005-0000-0000-000005000000}"/>
    <cellStyle name="Normal 4" xfId="4" xr:uid="{00000000-0005-0000-0000-000006000000}"/>
    <cellStyle name="Normal 5" xfId="12" xr:uid="{DB02DA23-4E82-42BB-9CF5-8BE45A921B4E}"/>
    <cellStyle name="Normal 6" xfId="18" xr:uid="{89E9DBF5-B9A2-4A51-A498-1ADF1F0B9DE2}"/>
    <cellStyle name="Normal 7" xfId="10" xr:uid="{2FE7162A-ACF7-4BF5-91E4-1EB5A81BDD2D}"/>
    <cellStyle name="Normal 8 2" xfId="9" xr:uid="{C42A357C-4907-4E1D-B2E9-08E100F7B3CF}"/>
    <cellStyle name="Percent" xfId="17" builtinId="5"/>
    <cellStyle name="Percent 2" xfId="16" xr:uid="{1FEBDC75-0972-4CE6-8249-5D2006840714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MFSOF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FSI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S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MFS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Unit</v>
          </cell>
          <cell r="B5" t="str">
            <v>Domestic Currency</v>
          </cell>
        </row>
        <row r="6">
          <cell r="A6" t="str">
            <v>Thousand</v>
          </cell>
          <cell r="B6" t="str">
            <v>Euros</v>
          </cell>
        </row>
        <row r="7">
          <cell r="A7" t="str">
            <v>Million</v>
          </cell>
          <cell r="B7" t="str">
            <v>US Dollars</v>
          </cell>
        </row>
        <row r="8">
          <cell r="A8" t="str">
            <v>Billion</v>
          </cell>
        </row>
        <row r="9">
          <cell r="A9" t="str">
            <v>Trillion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nnex 2"/>
      <sheetName val="Annex 3"/>
      <sheetName val="Annex 4"/>
      <sheetName val="Annex 5"/>
      <sheetName val="Annex 6"/>
      <sheetName val="Annex 7"/>
      <sheetName val="Annex 8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M2" t="str">
            <v>556</v>
          </cell>
        </row>
        <row r="4">
          <cell r="B4">
            <v>2020</v>
          </cell>
          <cell r="D4" t="str">
            <v>A</v>
          </cell>
        </row>
        <row r="5">
          <cell r="B5">
            <v>2019</v>
          </cell>
          <cell r="D5" t="str">
            <v>Q4</v>
          </cell>
          <cell r="M5" t="str">
            <v>XDC</v>
          </cell>
        </row>
        <row r="6">
          <cell r="B6">
            <v>2018</v>
          </cell>
          <cell r="D6" t="str">
            <v>Q3</v>
          </cell>
          <cell r="M6" t="str">
            <v>Domestic Currency</v>
          </cell>
        </row>
        <row r="7">
          <cell r="B7">
            <v>2017</v>
          </cell>
          <cell r="D7" t="str">
            <v>Q2</v>
          </cell>
          <cell r="M7" t="str">
            <v>Million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Instructions"/>
      <sheetName val="Glossary"/>
      <sheetName val="By Expenditure"/>
      <sheetName val="By Production"/>
      <sheetName val="Income and Saving"/>
      <sheetName val="Report Form"/>
    </sheetNames>
    <sheetDataSet>
      <sheetData sheetId="0">
        <row r="8">
          <cell r="I8" t="str">
            <v>Maldives</v>
          </cell>
        </row>
        <row r="9">
          <cell r="I9" t="str">
            <v>556</v>
          </cell>
        </row>
        <row r="11">
          <cell r="I11" t="str">
            <v>Maldivian Rufiyaa (MVR)</v>
          </cell>
        </row>
        <row r="13">
          <cell r="I13" t="str">
            <v>Fixed Base Year</v>
          </cell>
        </row>
        <row r="14">
          <cell r="I14" t="str">
            <v>2014A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S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Non-Standard Data"/>
      <sheetName val="Report Form"/>
    </sheetNames>
    <sheetDataSet>
      <sheetData sheetId="0" refreshError="1"/>
      <sheetData sheetId="1" refreshError="1"/>
      <sheetData sheetId="2">
        <row r="20">
          <cell r="A20" t="str">
            <v>Basis Points</v>
          </cell>
        </row>
        <row r="21">
          <cell r="A21" t="str">
            <v>Domestic Currency</v>
          </cell>
        </row>
        <row r="22">
          <cell r="A22" t="str">
            <v>Euros</v>
          </cell>
        </row>
        <row r="23">
          <cell r="A23" t="str">
            <v>Fine Kilograms</v>
          </cell>
        </row>
        <row r="24">
          <cell r="A24" t="str">
            <v>Fine Troy Ounces</v>
          </cell>
        </row>
        <row r="25">
          <cell r="A25" t="str">
            <v>Index</v>
          </cell>
        </row>
        <row r="26">
          <cell r="A26" t="str">
            <v>Number of</v>
          </cell>
        </row>
        <row r="27">
          <cell r="A27" t="str">
            <v>Percent</v>
          </cell>
        </row>
        <row r="28">
          <cell r="A28" t="str">
            <v>Percent per Annum</v>
          </cell>
        </row>
        <row r="29">
          <cell r="A29" t="str">
            <v>Rate</v>
          </cell>
        </row>
        <row r="30">
          <cell r="A30" t="str">
            <v>Ratio</v>
          </cell>
        </row>
        <row r="31">
          <cell r="A31" t="str">
            <v>SDRs</v>
          </cell>
        </row>
        <row r="32">
          <cell r="A32" t="str">
            <v>US Dollars</v>
          </cell>
        </row>
        <row r="33">
          <cell r="A33" t="str">
            <v>Weight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TH22"/>
  <sheetViews>
    <sheetView view="pageBreakPreview" zoomScale="80" zoomScaleNormal="80" zoomScaleSheetLayoutView="80" workbookViewId="0">
      <pane xSplit="2" ySplit="12" topLeftCell="AK13" activePane="bottomRight" state="frozen"/>
      <selection pane="topRight" activeCell="C1" sqref="C1"/>
      <selection pane="bottomLeft" activeCell="A13" sqref="A13"/>
      <selection pane="bottomRight" activeCell="AN14" sqref="AN14:AN17"/>
    </sheetView>
  </sheetViews>
  <sheetFormatPr defaultColWidth="9.109375" defaultRowHeight="14.4" x14ac:dyDescent="0.3"/>
  <cols>
    <col min="1" max="1" width="22.5546875" style="7" bestFit="1" customWidth="1"/>
    <col min="2" max="2" width="51.5546875" style="7" bestFit="1" customWidth="1"/>
    <col min="3" max="3" width="25.109375" customWidth="1"/>
    <col min="4" max="16" width="15.5546875" customWidth="1"/>
    <col min="17" max="19" width="14.44140625" bestFit="1" customWidth="1"/>
    <col min="20" max="21" width="14" bestFit="1" customWidth="1"/>
    <col min="22" max="26" width="14.44140625" bestFit="1" customWidth="1"/>
    <col min="27" max="27" width="14" customWidth="1"/>
    <col min="28" max="28" width="16.33203125" customWidth="1"/>
    <col min="29" max="29" width="15.6640625" customWidth="1"/>
    <col min="30" max="30" width="15.88671875" customWidth="1"/>
    <col min="31" max="31" width="17.88671875" customWidth="1"/>
    <col min="32" max="32" width="17.88671875" bestFit="1" customWidth="1"/>
    <col min="33" max="33" width="15.5546875" customWidth="1"/>
    <col min="34" max="34" width="17.33203125" customWidth="1"/>
    <col min="35" max="35" width="21" customWidth="1"/>
    <col min="36" max="36" width="22.6640625" bestFit="1" customWidth="1"/>
    <col min="37" max="37" width="22.5546875" customWidth="1"/>
    <col min="38" max="38" width="20.5546875" customWidth="1"/>
    <col min="39" max="39" width="19.21875" customWidth="1"/>
    <col min="40" max="40" width="21" customWidth="1"/>
    <col min="41" max="41" width="12" customWidth="1"/>
    <col min="42" max="42" width="10.109375" bestFit="1" customWidth="1"/>
    <col min="16075" max="16076" width="9.109375" style="2"/>
  </cols>
  <sheetData>
    <row r="1" spans="1:41 16075:16076" s="5" customFormat="1" ht="10.5" customHeight="1" thickBot="1" x14ac:dyDescent="0.35">
      <c r="A1" s="3"/>
      <c r="B1" s="3"/>
      <c r="C1" s="4"/>
      <c r="WTG1" s="1"/>
      <c r="WTH1" s="1"/>
    </row>
    <row r="2" spans="1:41 16075:16076" s="5" customFormat="1" x14ac:dyDescent="0.3">
      <c r="A2" s="9" t="s">
        <v>18</v>
      </c>
      <c r="B2" s="12" t="s">
        <v>14</v>
      </c>
      <c r="C2" s="23" t="s">
        <v>16</v>
      </c>
      <c r="WTG2" s="1"/>
      <c r="WTH2" s="1"/>
    </row>
    <row r="3" spans="1:41 16075:16076" s="5" customFormat="1" x14ac:dyDescent="0.3">
      <c r="A3" s="10" t="s">
        <v>19</v>
      </c>
      <c r="B3" s="13" t="s">
        <v>15</v>
      </c>
      <c r="C3" s="24" t="s">
        <v>17</v>
      </c>
      <c r="WTG3" s="1"/>
      <c r="WTH3" s="1"/>
    </row>
    <row r="4" spans="1:41 16075:16076" s="5" customFormat="1" x14ac:dyDescent="0.3">
      <c r="A4" s="11" t="s">
        <v>0</v>
      </c>
      <c r="B4" s="14" t="s">
        <v>45</v>
      </c>
      <c r="C4" s="24" t="s">
        <v>10</v>
      </c>
      <c r="WTG4" s="1" t="s">
        <v>6</v>
      </c>
      <c r="WTH4" s="1">
        <v>0</v>
      </c>
    </row>
    <row r="5" spans="1:41 16075:16076" s="5" customFormat="1" x14ac:dyDescent="0.3">
      <c r="A5" s="10" t="s">
        <v>1</v>
      </c>
      <c r="B5" s="15" t="s">
        <v>44</v>
      </c>
      <c r="C5" s="24" t="s">
        <v>8</v>
      </c>
      <c r="WTG5" s="1" t="s">
        <v>13</v>
      </c>
      <c r="WTH5" s="1">
        <v>3</v>
      </c>
    </row>
    <row r="6" spans="1:41 16075:16076" s="5" customFormat="1" x14ac:dyDescent="0.3">
      <c r="A6" s="22" t="s">
        <v>2</v>
      </c>
      <c r="B6" s="15" t="s">
        <v>11</v>
      </c>
      <c r="C6" s="24" t="s">
        <v>9</v>
      </c>
      <c r="WTG6" s="1" t="s">
        <v>12</v>
      </c>
      <c r="WTH6" s="1">
        <v>6</v>
      </c>
    </row>
    <row r="7" spans="1:41 16075:16076" s="5" customFormat="1" x14ac:dyDescent="0.3">
      <c r="A7" s="11" t="s">
        <v>47</v>
      </c>
      <c r="B7" s="13">
        <v>6</v>
      </c>
      <c r="C7" s="25" t="str">
        <f>"Scale = "&amp;IF(B7=0,"Unit",(IF(B7=3,"Thousand",(IF(B7=6,"Million",(IF(B7=9,"Billion")))))))</f>
        <v>Scale = Million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WTG7" s="1"/>
      <c r="WTH7" s="1"/>
    </row>
    <row r="8" spans="1:41 16075:16076" s="5" customFormat="1" x14ac:dyDescent="0.3">
      <c r="A8" s="10" t="s">
        <v>3</v>
      </c>
      <c r="B8" s="15" t="s">
        <v>13</v>
      </c>
      <c r="C8" s="24" t="str">
        <f>"Frequency = "&amp;IF(B8="A","Annual",IF(B8="Q", "Quarterly", "Monthly"))</f>
        <v>Frequency = Quarterly</v>
      </c>
      <c r="WTG8" s="1"/>
      <c r="WTH8" s="1"/>
    </row>
    <row r="9" spans="1:41 16075:16076" s="5" customFormat="1" ht="15" thickBot="1" x14ac:dyDescent="0.35">
      <c r="A9" s="26" t="s">
        <v>7</v>
      </c>
      <c r="B9" s="27"/>
      <c r="C9" s="28"/>
      <c r="WTG9" s="1"/>
      <c r="WTH9" s="1"/>
    </row>
    <row r="10" spans="1:41 16075:16076" s="5" customFormat="1" ht="15" thickBot="1" x14ac:dyDescent="0.35">
      <c r="A10" s="6"/>
      <c r="WTG10" s="1"/>
      <c r="WTH10" s="1"/>
    </row>
    <row r="11" spans="1:41 16075:16076" s="16" customFormat="1" ht="15" thickBot="1" x14ac:dyDescent="0.35">
      <c r="A11" s="16" t="s">
        <v>5</v>
      </c>
      <c r="B11" s="16" t="s">
        <v>20</v>
      </c>
      <c r="C11" s="16" t="s">
        <v>4</v>
      </c>
      <c r="D11" s="16" t="s">
        <v>96</v>
      </c>
      <c r="E11" s="16" t="s">
        <v>48</v>
      </c>
      <c r="F11" s="16" t="s">
        <v>49</v>
      </c>
      <c r="G11" s="16" t="s">
        <v>50</v>
      </c>
      <c r="H11" s="16" t="s">
        <v>51</v>
      </c>
      <c r="I11" s="16" t="s">
        <v>52</v>
      </c>
      <c r="J11" s="16" t="s">
        <v>53</v>
      </c>
      <c r="K11" s="16" t="s">
        <v>54</v>
      </c>
      <c r="L11" s="16" t="s">
        <v>55</v>
      </c>
      <c r="M11" s="16" t="s">
        <v>56</v>
      </c>
      <c r="N11" s="16" t="s">
        <v>57</v>
      </c>
      <c r="O11" s="16" t="s">
        <v>58</v>
      </c>
      <c r="P11" s="16" t="s">
        <v>59</v>
      </c>
      <c r="Q11" s="16" t="s">
        <v>60</v>
      </c>
      <c r="R11" s="16" t="s">
        <v>61</v>
      </c>
      <c r="S11" s="16" t="s">
        <v>62</v>
      </c>
      <c r="T11" s="16" t="s">
        <v>63</v>
      </c>
      <c r="U11" s="16" t="s">
        <v>64</v>
      </c>
      <c r="V11" s="16" t="s">
        <v>65</v>
      </c>
      <c r="W11" s="16" t="s">
        <v>66</v>
      </c>
      <c r="X11" s="16" t="s">
        <v>67</v>
      </c>
      <c r="Y11" s="16" t="s">
        <v>99</v>
      </c>
      <c r="Z11" s="16" t="s">
        <v>100</v>
      </c>
      <c r="AA11" s="16" t="s">
        <v>101</v>
      </c>
      <c r="AB11" s="16" t="s">
        <v>102</v>
      </c>
      <c r="AC11" s="16" t="s">
        <v>103</v>
      </c>
      <c r="AD11" s="16" t="s">
        <v>104</v>
      </c>
      <c r="AE11" s="16" t="s">
        <v>105</v>
      </c>
      <c r="AF11" s="16" t="s">
        <v>106</v>
      </c>
      <c r="AG11" s="16" t="s">
        <v>109</v>
      </c>
      <c r="AH11" s="16" t="s">
        <v>110</v>
      </c>
      <c r="AI11" s="16" t="s">
        <v>112</v>
      </c>
      <c r="AJ11" s="16" t="s">
        <v>113</v>
      </c>
      <c r="AK11" s="16" t="s">
        <v>114</v>
      </c>
      <c r="AL11" s="16" t="s">
        <v>115</v>
      </c>
      <c r="AM11" s="16" t="s">
        <v>116</v>
      </c>
      <c r="AN11" s="16" t="s">
        <v>117</v>
      </c>
    </row>
    <row r="12" spans="1:41 16075:16076" s="17" customFormat="1" ht="15.6" x14ac:dyDescent="0.3">
      <c r="B12" s="36" t="s">
        <v>35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41 16075:16076" ht="31.2" x14ac:dyDescent="0.3">
      <c r="A13" s="8"/>
      <c r="B13" s="37" t="s">
        <v>28</v>
      </c>
      <c r="C13" s="38" t="s">
        <v>21</v>
      </c>
      <c r="D13" s="38" t="s">
        <v>97</v>
      </c>
      <c r="E13" s="39">
        <v>94915.584437543366</v>
      </c>
      <c r="F13" s="39">
        <v>87298.826065432862</v>
      </c>
      <c r="G13" s="39">
        <v>82698.926065432868</v>
      </c>
      <c r="H13" s="39">
        <v>78437.736837117569</v>
      </c>
      <c r="I13" s="39">
        <v>78437.986837117569</v>
      </c>
      <c r="J13" s="39">
        <v>75867.797608802284</v>
      </c>
      <c r="K13" s="39">
        <v>78867.900584802264</v>
      </c>
      <c r="L13" s="39">
        <v>81693.311356486985</v>
      </c>
      <c r="M13" s="39">
        <v>83997.611356486988</v>
      </c>
      <c r="N13" s="39">
        <v>84439.472128171677</v>
      </c>
      <c r="O13" s="39">
        <v>90761.768327171681</v>
      </c>
      <c r="P13" s="39">
        <v>90571.629098856385</v>
      </c>
      <c r="Q13" s="39">
        <v>90433.706788906376</v>
      </c>
      <c r="R13" s="39">
        <v>90247.517560591077</v>
      </c>
      <c r="S13" s="39">
        <v>89364.167560591086</v>
      </c>
      <c r="T13" s="39">
        <v>88816.178332275798</v>
      </c>
      <c r="U13" s="39">
        <v>89572.056022325793</v>
      </c>
      <c r="V13" s="39">
        <v>79669.693909096532</v>
      </c>
      <c r="W13" s="39">
        <v>80669.693909096532</v>
      </c>
      <c r="X13" s="39">
        <v>80551.682873127676</v>
      </c>
      <c r="Y13" s="39">
        <v>81807.560563177671</v>
      </c>
      <c r="Z13" s="39">
        <v>80012.049527208816</v>
      </c>
      <c r="AA13" s="39">
        <v>79054.149527208821</v>
      </c>
      <c r="AB13" s="39">
        <v>79737.419912150013</v>
      </c>
      <c r="AC13" s="54">
        <v>81237.419912150013</v>
      </c>
      <c r="AD13" s="54">
        <v>80847.075209561706</v>
      </c>
      <c r="AE13" s="54">
        <v>88947.075209561706</v>
      </c>
      <c r="AF13" s="54">
        <v>264589.64315571066</v>
      </c>
      <c r="AG13" s="39">
        <v>280649.90873776062</v>
      </c>
      <c r="AH13" s="39">
        <v>323207.46353790956</v>
      </c>
      <c r="AI13" s="59">
        <v>323207.46353790956</v>
      </c>
      <c r="AJ13" s="59">
        <v>361013.36885705846</v>
      </c>
      <c r="AK13" s="54">
        <v>388969.24654710852</v>
      </c>
      <c r="AL13" s="54">
        <v>391071.50186625746</v>
      </c>
      <c r="AM13" s="54">
        <v>392891.5018662574</v>
      </c>
      <c r="AN13" s="54">
        <v>433802.90718540642</v>
      </c>
    </row>
    <row r="14" spans="1:41 16075:16076" ht="31.2" x14ac:dyDescent="0.3">
      <c r="A14" s="8"/>
      <c r="B14" s="40" t="s">
        <v>29</v>
      </c>
      <c r="C14" s="38" t="s">
        <v>22</v>
      </c>
      <c r="D14" s="38" t="s">
        <v>97</v>
      </c>
      <c r="E14" s="39">
        <v>3.3870239999999998</v>
      </c>
      <c r="F14" s="39">
        <v>3.3870239999999998</v>
      </c>
      <c r="G14" s="39">
        <v>3.3870239999999998</v>
      </c>
      <c r="H14" s="39">
        <v>3.3870239999999998</v>
      </c>
      <c r="I14" s="39">
        <v>3.3870239999999998</v>
      </c>
      <c r="J14" s="39">
        <v>3.3870239999999998</v>
      </c>
      <c r="K14" s="39">
        <v>3.39</v>
      </c>
      <c r="L14" s="39">
        <v>3.39</v>
      </c>
      <c r="M14" s="39">
        <v>3.39</v>
      </c>
      <c r="N14" s="39">
        <v>3.39</v>
      </c>
      <c r="O14" s="39">
        <v>3.39</v>
      </c>
      <c r="P14" s="39">
        <v>3.39</v>
      </c>
      <c r="Q14" s="39">
        <v>3.39</v>
      </c>
      <c r="R14" s="39">
        <v>3.39</v>
      </c>
      <c r="S14" s="39">
        <v>3.39</v>
      </c>
      <c r="T14" s="39">
        <v>3.39</v>
      </c>
      <c r="U14" s="39">
        <v>3.39</v>
      </c>
      <c r="V14" s="39">
        <v>3.39</v>
      </c>
      <c r="W14" s="39">
        <v>3.39</v>
      </c>
      <c r="X14" s="39">
        <v>3.39</v>
      </c>
      <c r="Y14" s="39">
        <v>3.39</v>
      </c>
      <c r="Z14" s="39">
        <v>3.39</v>
      </c>
      <c r="AA14" s="39">
        <v>3.39</v>
      </c>
      <c r="AB14" s="39">
        <v>3.39</v>
      </c>
      <c r="AC14" s="39">
        <v>3.39</v>
      </c>
      <c r="AD14" s="39">
        <v>3.39</v>
      </c>
      <c r="AE14" s="54">
        <v>3.39</v>
      </c>
      <c r="AF14" s="54">
        <v>12323.39</v>
      </c>
      <c r="AG14" s="39">
        <v>12323.39</v>
      </c>
      <c r="AH14" s="39">
        <v>10563.39</v>
      </c>
      <c r="AI14" s="54">
        <v>10563.39</v>
      </c>
      <c r="AJ14" s="54">
        <v>8803.39</v>
      </c>
      <c r="AK14" s="54">
        <v>8803.39</v>
      </c>
      <c r="AL14" s="54">
        <v>7153.39</v>
      </c>
      <c r="AM14" s="54">
        <v>7043.39</v>
      </c>
      <c r="AN14" s="54">
        <v>4403.3900000000003</v>
      </c>
    </row>
    <row r="15" spans="1:41 16075:16076" ht="31.2" x14ac:dyDescent="0.3">
      <c r="B15" s="40" t="s">
        <v>30</v>
      </c>
      <c r="C15" s="38" t="s">
        <v>23</v>
      </c>
      <c r="D15" s="38" t="s">
        <v>97</v>
      </c>
      <c r="E15" s="39">
        <v>3898.5367609999998</v>
      </c>
      <c r="F15" s="39">
        <v>3898.5367609999998</v>
      </c>
      <c r="G15" s="39">
        <v>3898.5367609999998</v>
      </c>
      <c r="H15" s="39">
        <v>3898.5367609999998</v>
      </c>
      <c r="I15" s="39">
        <v>3898.5367609999998</v>
      </c>
      <c r="J15" s="39">
        <v>3898.5367609999998</v>
      </c>
      <c r="K15" s="39">
        <v>3898.5367609999998</v>
      </c>
      <c r="L15" s="39">
        <v>3898.5367609999998</v>
      </c>
      <c r="M15" s="39">
        <v>3898.5367609999998</v>
      </c>
      <c r="N15" s="39">
        <v>3898.5367609999998</v>
      </c>
      <c r="O15" s="39">
        <v>8780.9829599999994</v>
      </c>
      <c r="P15" s="39">
        <v>8780.9829599999994</v>
      </c>
      <c r="Q15" s="39">
        <v>8536.8606500499991</v>
      </c>
      <c r="R15" s="39">
        <v>8536.8606500499991</v>
      </c>
      <c r="S15" s="39">
        <v>8536.8606500499991</v>
      </c>
      <c r="T15" s="39">
        <v>8536.8606500499991</v>
      </c>
      <c r="U15" s="39">
        <v>8292.7383401000006</v>
      </c>
      <c r="V15" s="39">
        <v>8292.7383401000006</v>
      </c>
      <c r="W15" s="39">
        <v>8292.7383401000006</v>
      </c>
      <c r="X15" s="39">
        <v>8292.7383401000006</v>
      </c>
      <c r="Y15" s="39">
        <v>8048.6160301500004</v>
      </c>
      <c r="Z15" s="39">
        <v>8048.6160301500004</v>
      </c>
      <c r="AA15" s="39">
        <v>8048.6160301500004</v>
      </c>
      <c r="AB15" s="39">
        <v>7804.4937202000001</v>
      </c>
      <c r="AC15" s="39">
        <v>7804.4937202000001</v>
      </c>
      <c r="AD15" s="39">
        <v>7804.4937202000001</v>
      </c>
      <c r="AE15" s="54">
        <v>7804.4937202000001</v>
      </c>
      <c r="AF15" s="54">
        <v>7804.4937202000001</v>
      </c>
      <c r="AG15" s="39">
        <v>7560.3714102500007</v>
      </c>
      <c r="AH15" s="39">
        <v>207560.37141024999</v>
      </c>
      <c r="AI15" s="54">
        <v>207560.37141024999</v>
      </c>
      <c r="AJ15" s="54">
        <v>205560.37141024999</v>
      </c>
      <c r="AK15" s="54">
        <v>205316.24910030002</v>
      </c>
      <c r="AL15" s="54">
        <v>205316.24910030002</v>
      </c>
      <c r="AM15" s="54">
        <v>205316.24910030002</v>
      </c>
      <c r="AN15" s="54">
        <v>200316.24910030002</v>
      </c>
      <c r="AO15" s="54"/>
    </row>
    <row r="16" spans="1:41 16075:16076" ht="31.2" x14ac:dyDescent="0.3">
      <c r="B16" s="40" t="s">
        <v>31</v>
      </c>
      <c r="C16" s="38" t="s">
        <v>24</v>
      </c>
      <c r="D16" s="38" t="s">
        <v>97</v>
      </c>
      <c r="E16" s="39">
        <v>424.71065254337503</v>
      </c>
      <c r="F16" s="39">
        <v>408.00228043286717</v>
      </c>
      <c r="G16" s="39">
        <v>408.00228043286717</v>
      </c>
      <c r="H16" s="39">
        <v>390.26305211757</v>
      </c>
      <c r="I16" s="39">
        <v>390.26305211757</v>
      </c>
      <c r="J16" s="39">
        <v>372.52382380227277</v>
      </c>
      <c r="K16" s="39">
        <v>372.52382380227277</v>
      </c>
      <c r="L16" s="39">
        <v>354.78459548697623</v>
      </c>
      <c r="M16" s="39">
        <v>354.78459548697623</v>
      </c>
      <c r="N16" s="39">
        <v>337.045367171679</v>
      </c>
      <c r="O16" s="39">
        <v>337.045367171679</v>
      </c>
      <c r="P16" s="39">
        <v>319.30613885638184</v>
      </c>
      <c r="Q16" s="39">
        <v>319.30613885638184</v>
      </c>
      <c r="R16" s="39">
        <v>301.56691054108472</v>
      </c>
      <c r="S16" s="39">
        <v>301.56691054108472</v>
      </c>
      <c r="T16" s="39">
        <v>283.8276822257875</v>
      </c>
      <c r="U16" s="39">
        <v>283.8276822257875</v>
      </c>
      <c r="V16" s="39">
        <v>268.66556899653199</v>
      </c>
      <c r="W16" s="39">
        <v>268.66556899653199</v>
      </c>
      <c r="X16" s="39">
        <v>250.75453302767357</v>
      </c>
      <c r="Y16" s="39">
        <v>250.75453302767357</v>
      </c>
      <c r="Z16" s="39">
        <v>232.84349705881519</v>
      </c>
      <c r="AA16" s="39">
        <v>232.84349705881519</v>
      </c>
      <c r="AB16" s="39">
        <v>212.93619195000099</v>
      </c>
      <c r="AC16" s="39">
        <v>212.93619195000099</v>
      </c>
      <c r="AD16" s="39">
        <v>195.19148936170225</v>
      </c>
      <c r="AE16" s="54">
        <v>195.19148936170222</v>
      </c>
      <c r="AF16" s="39">
        <v>177.4468085106385</v>
      </c>
      <c r="AG16" s="39">
        <v>177.44680851063845</v>
      </c>
      <c r="AH16" s="39">
        <v>159.70212765957498</v>
      </c>
      <c r="AI16" s="54">
        <v>159.70212765957498</v>
      </c>
      <c r="AJ16" s="54">
        <v>141.95744680851081</v>
      </c>
      <c r="AK16" s="54">
        <v>141.95744680851081</v>
      </c>
      <c r="AL16" s="54">
        <v>124.21276595744705</v>
      </c>
      <c r="AM16" s="54">
        <v>124.21276595744705</v>
      </c>
      <c r="AN16" s="54">
        <v>106.4680851063831</v>
      </c>
    </row>
    <row r="17" spans="2:42" ht="31.2" x14ac:dyDescent="0.3">
      <c r="B17" s="40" t="s">
        <v>32</v>
      </c>
      <c r="C17" s="38" t="s">
        <v>25</v>
      </c>
      <c r="D17" s="38" t="s">
        <v>97</v>
      </c>
      <c r="E17" s="39">
        <v>90588.95</v>
      </c>
      <c r="F17" s="39">
        <v>82988.899999999994</v>
      </c>
      <c r="G17" s="39">
        <v>78389</v>
      </c>
      <c r="H17" s="39">
        <v>74145.55</v>
      </c>
      <c r="I17" s="39">
        <v>74145.8</v>
      </c>
      <c r="J17" s="39">
        <v>71593.350000000006</v>
      </c>
      <c r="K17" s="39">
        <v>74593.45</v>
      </c>
      <c r="L17" s="39">
        <v>77436.600000000006</v>
      </c>
      <c r="M17" s="39">
        <v>79740.900000000009</v>
      </c>
      <c r="N17" s="39">
        <v>80200.5</v>
      </c>
      <c r="O17" s="39">
        <v>81640.350000000006</v>
      </c>
      <c r="P17" s="39">
        <v>81467.95</v>
      </c>
      <c r="Q17" s="39">
        <v>81574.149999999994</v>
      </c>
      <c r="R17" s="39">
        <v>81405.7</v>
      </c>
      <c r="S17" s="39">
        <v>80522.350000000006</v>
      </c>
      <c r="T17" s="39">
        <v>79992.100000000006</v>
      </c>
      <c r="U17" s="39">
        <v>80992.100000000006</v>
      </c>
      <c r="V17" s="39">
        <v>71104.899999999994</v>
      </c>
      <c r="W17" s="39">
        <v>72104.899999999994</v>
      </c>
      <c r="X17" s="39">
        <v>72004.800000000003</v>
      </c>
      <c r="Y17" s="39">
        <v>73504.800000000003</v>
      </c>
      <c r="Z17" s="39">
        <v>71727.199999999997</v>
      </c>
      <c r="AA17" s="39">
        <v>70769.3</v>
      </c>
      <c r="AB17" s="39">
        <v>71716.600000000006</v>
      </c>
      <c r="AC17" s="39">
        <v>73216.600000000006</v>
      </c>
      <c r="AD17" s="39">
        <v>72844</v>
      </c>
      <c r="AE17" s="54">
        <v>80944</v>
      </c>
      <c r="AF17" s="54">
        <v>244284.31262700001</v>
      </c>
      <c r="AG17" s="54">
        <v>260588.70051900001</v>
      </c>
      <c r="AH17" s="39">
        <v>104924</v>
      </c>
      <c r="AI17" s="62">
        <v>104924</v>
      </c>
      <c r="AJ17" s="62">
        <v>146507.65</v>
      </c>
      <c r="AK17" s="54">
        <v>174707.65</v>
      </c>
      <c r="AL17" s="54">
        <v>178477.65</v>
      </c>
      <c r="AM17" s="59">
        <v>180407.64999999997</v>
      </c>
      <c r="AN17" s="54">
        <v>228976.8</v>
      </c>
    </row>
    <row r="18" spans="2:42" ht="31.2" x14ac:dyDescent="0.3">
      <c r="B18" s="41" t="s">
        <v>33</v>
      </c>
      <c r="C18" s="38" t="s">
        <v>26</v>
      </c>
      <c r="D18" s="38" t="s">
        <v>97</v>
      </c>
      <c r="E18" s="39">
        <v>90588.95</v>
      </c>
      <c r="F18" s="39">
        <v>82988.899999999994</v>
      </c>
      <c r="G18" s="39">
        <v>78389</v>
      </c>
      <c r="H18" s="39">
        <v>74145.55</v>
      </c>
      <c r="I18" s="39">
        <v>74145.8</v>
      </c>
      <c r="J18" s="39">
        <v>71593.350000000006</v>
      </c>
      <c r="K18" s="39">
        <v>74593.45</v>
      </c>
      <c r="L18" s="39">
        <v>77436.600000000006</v>
      </c>
      <c r="M18" s="39">
        <v>79740.900000000009</v>
      </c>
      <c r="N18" s="39">
        <v>80200.5</v>
      </c>
      <c r="O18" s="39">
        <v>81640.350000000006</v>
      </c>
      <c r="P18" s="39">
        <v>81467.95</v>
      </c>
      <c r="Q18" s="39">
        <v>81574.149999999994</v>
      </c>
      <c r="R18" s="39">
        <v>81405.7</v>
      </c>
      <c r="S18" s="39">
        <v>80522.350000000006</v>
      </c>
      <c r="T18" s="39">
        <v>79992.100000000006</v>
      </c>
      <c r="U18" s="39">
        <v>80992.100000000006</v>
      </c>
      <c r="V18" s="39">
        <v>69334.899999999994</v>
      </c>
      <c r="W18" s="39">
        <v>42177</v>
      </c>
      <c r="X18" s="39">
        <v>22757.3</v>
      </c>
      <c r="Y18" s="39">
        <v>8109.8</v>
      </c>
      <c r="Z18" s="39">
        <v>7252.2</v>
      </c>
      <c r="AA18" s="39">
        <v>3252.2</v>
      </c>
      <c r="AB18" s="39">
        <v>3109.7</v>
      </c>
      <c r="AC18" s="39">
        <v>3109.7</v>
      </c>
      <c r="AD18" s="39">
        <v>2757.3</v>
      </c>
      <c r="AE18" s="54">
        <v>2757.3</v>
      </c>
      <c r="AF18" s="54">
        <v>2757.3</v>
      </c>
      <c r="AG18" s="54">
        <v>2757.3</v>
      </c>
      <c r="AH18" s="39">
        <v>2157.3000000000002</v>
      </c>
      <c r="AI18" s="54">
        <v>2157.3000000000002</v>
      </c>
      <c r="AJ18" s="54">
        <v>2157.3000000000002</v>
      </c>
      <c r="AK18" s="54">
        <v>997.3</v>
      </c>
      <c r="AL18" s="54">
        <v>997.3</v>
      </c>
      <c r="AM18" s="54">
        <v>997.3</v>
      </c>
      <c r="AN18" s="54">
        <v>997.3</v>
      </c>
      <c r="AP18" s="54"/>
    </row>
    <row r="19" spans="2:42" ht="31.2" x14ac:dyDescent="0.3">
      <c r="B19" s="41" t="s">
        <v>34</v>
      </c>
      <c r="C19" s="38" t="s">
        <v>27</v>
      </c>
      <c r="D19" s="38" t="s">
        <v>97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>
        <v>1770</v>
      </c>
      <c r="W19" s="39">
        <v>29927.9</v>
      </c>
      <c r="X19" s="39">
        <v>49247.5</v>
      </c>
      <c r="Y19" s="39">
        <v>65395</v>
      </c>
      <c r="Z19" s="39">
        <v>64475</v>
      </c>
      <c r="AA19" s="39">
        <v>67517.100000000006</v>
      </c>
      <c r="AB19" s="39">
        <v>68606.900000000009</v>
      </c>
      <c r="AC19" s="39">
        <v>70106.900000000009</v>
      </c>
      <c r="AD19" s="39">
        <v>70086.7</v>
      </c>
      <c r="AE19" s="54">
        <v>78186.7</v>
      </c>
      <c r="AF19" s="54">
        <v>78186.699999999983</v>
      </c>
      <c r="AG19" s="54">
        <v>78186.7</v>
      </c>
      <c r="AH19" s="39">
        <v>102766.7</v>
      </c>
      <c r="AI19" s="54">
        <v>102766.7</v>
      </c>
      <c r="AJ19" s="54">
        <v>144350.35</v>
      </c>
      <c r="AK19" s="54">
        <v>173710.35</v>
      </c>
      <c r="AL19" s="54">
        <v>177480.35</v>
      </c>
      <c r="AM19" s="54">
        <v>179410.34999999998</v>
      </c>
      <c r="AN19" s="54">
        <v>227979.5</v>
      </c>
    </row>
    <row r="20" spans="2:42" ht="30.75" customHeight="1" x14ac:dyDescent="0.3">
      <c r="B20" s="41" t="s">
        <v>107</v>
      </c>
      <c r="C20" s="38" t="s">
        <v>108</v>
      </c>
      <c r="D20" s="38" t="s">
        <v>97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E20" s="39"/>
      <c r="AF20" s="54">
        <v>163340.31262700001</v>
      </c>
      <c r="AG20" s="54">
        <v>179644.70051900001</v>
      </c>
      <c r="AH20" s="39"/>
      <c r="AI20" s="54"/>
    </row>
    <row r="21" spans="2:42" x14ac:dyDescent="0.3">
      <c r="AA21" s="56"/>
      <c r="AB21" s="56"/>
      <c r="AC21" s="56"/>
      <c r="AD21" s="56"/>
      <c r="AL21" s="62"/>
    </row>
    <row r="22" spans="2:42" x14ac:dyDescent="0.3">
      <c r="B22" s="7" t="s">
        <v>111</v>
      </c>
    </row>
  </sheetData>
  <phoneticPr fontId="14" type="noConversion"/>
  <conditionalFormatting sqref="C13:C19">
    <cfRule type="duplicateValues" dxfId="18" priority="4"/>
  </conditionalFormatting>
  <conditionalFormatting sqref="C7:P7">
    <cfRule type="duplicateValues" dxfId="17" priority="2"/>
  </conditionalFormatting>
  <conditionalFormatting sqref="T12:CY12">
    <cfRule type="duplicateValues" dxfId="16" priority="44"/>
  </conditionalFormatting>
  <conditionalFormatting sqref="C10:P10 C1:P1 C21:P1048576 A12:XFD12">
    <cfRule type="duplicateValues" dxfId="15" priority="48"/>
  </conditionalFormatting>
  <conditionalFormatting sqref="C20">
    <cfRule type="duplicateValues" dxfId="14" priority="1"/>
  </conditionalFormatting>
  <dataValidations disablePrompts="1" count="1">
    <dataValidation type="list" allowBlank="1" showInputMessage="1" showErrorMessage="1" sqref="B8" xr:uid="{00000000-0002-0000-0000-000001000000}">
      <formula1>$WTG$4:$WTG$6</formula1>
    </dataValidation>
  </dataValidations>
  <pageMargins left="0.70866141732283472" right="0.70866141732283472" top="0.74803149606299213" bottom="0.74803149606299213" header="0.31496062992125984" footer="0.31496062992125984"/>
  <pageSetup paperSize="5" scale="59" orientation="landscape" horizontalDpi="4294967295" verticalDpi="4294967295" r:id="rId1"/>
  <colBreaks count="2" manualBreakCount="2">
    <brk id="14" max="21" man="1"/>
    <brk id="27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88AB-4479-4758-BFC7-6901B14B3A1E}">
  <dimension ref="A1:WTJ24"/>
  <sheetViews>
    <sheetView tabSelected="1" zoomScale="85" zoomScaleNormal="85" workbookViewId="0">
      <pane xSplit="2" ySplit="13" topLeftCell="AJ14" activePane="bottomRight" state="frozen"/>
      <selection pane="topRight" activeCell="C1" sqref="C1"/>
      <selection pane="bottomLeft" activeCell="A14" sqref="A14"/>
      <selection pane="bottomRight" activeCell="AN20" sqref="AN20"/>
    </sheetView>
  </sheetViews>
  <sheetFormatPr defaultColWidth="9.109375" defaultRowHeight="14.4" x14ac:dyDescent="0.3"/>
  <cols>
    <col min="1" max="1" width="22.5546875" style="7" bestFit="1" customWidth="1"/>
    <col min="2" max="2" width="34.5546875" style="7" customWidth="1"/>
    <col min="3" max="3" width="21" customWidth="1"/>
    <col min="4" max="4" width="15.5546875" customWidth="1"/>
    <col min="5" max="29" width="13.33203125" bestFit="1" customWidth="1"/>
    <col min="30" max="30" width="15.6640625" bestFit="1" customWidth="1"/>
    <col min="31" max="31" width="13.88671875" customWidth="1"/>
    <col min="32" max="32" width="14.109375" customWidth="1"/>
    <col min="33" max="33" width="15.5546875" customWidth="1"/>
    <col min="34" max="34" width="14" customWidth="1"/>
    <col min="35" max="35" width="13" customWidth="1"/>
    <col min="36" max="36" width="14.33203125" bestFit="1" customWidth="1"/>
    <col min="37" max="37" width="17.21875" customWidth="1"/>
    <col min="38" max="38" width="15" customWidth="1"/>
    <col min="39" max="39" width="15.21875" customWidth="1"/>
    <col min="40" max="40" width="16.109375" customWidth="1"/>
    <col min="42" max="42" width="10.5546875" customWidth="1"/>
    <col min="16077" max="16078" width="9.109375" style="2"/>
  </cols>
  <sheetData>
    <row r="1" spans="1:426 16077:16078" s="5" customFormat="1" ht="10.5" customHeight="1" thickBot="1" x14ac:dyDescent="0.35">
      <c r="A1" s="3"/>
      <c r="B1" s="3"/>
      <c r="C1" s="4"/>
      <c r="WTI1" s="1"/>
      <c r="WTJ1" s="1"/>
    </row>
    <row r="2" spans="1:426 16077:16078" s="5" customFormat="1" x14ac:dyDescent="0.3">
      <c r="A2" s="9" t="s">
        <v>18</v>
      </c>
      <c r="B2" s="12" t="s">
        <v>14</v>
      </c>
      <c r="C2" s="25" t="s">
        <v>16</v>
      </c>
      <c r="WTI2" s="1"/>
      <c r="WTJ2" s="1"/>
    </row>
    <row r="3" spans="1:426 16077:16078" s="5" customFormat="1" x14ac:dyDescent="0.3">
      <c r="A3" s="10" t="s">
        <v>19</v>
      </c>
      <c r="B3" s="13" t="s">
        <v>15</v>
      </c>
      <c r="C3" s="25" t="s">
        <v>17</v>
      </c>
      <c r="WTI3" s="1"/>
      <c r="WTJ3" s="1"/>
    </row>
    <row r="4" spans="1:426 16077:16078" s="5" customFormat="1" x14ac:dyDescent="0.3">
      <c r="A4" s="11" t="s">
        <v>0</v>
      </c>
      <c r="B4" s="14" t="s">
        <v>45</v>
      </c>
      <c r="C4" s="25" t="s">
        <v>10</v>
      </c>
      <c r="WTI4" s="1" t="s">
        <v>6</v>
      </c>
      <c r="WTJ4" s="1">
        <v>0</v>
      </c>
    </row>
    <row r="5" spans="1:426 16077:16078" s="5" customFormat="1" x14ac:dyDescent="0.3">
      <c r="A5" s="10" t="s">
        <v>1</v>
      </c>
      <c r="B5" s="15" t="s">
        <v>44</v>
      </c>
      <c r="C5" s="25" t="s">
        <v>8</v>
      </c>
      <c r="WTI5" s="1" t="s">
        <v>13</v>
      </c>
      <c r="WTJ5" s="1">
        <v>3</v>
      </c>
    </row>
    <row r="6" spans="1:426 16077:16078" s="5" customFormat="1" x14ac:dyDescent="0.3">
      <c r="A6" s="10" t="s">
        <v>2</v>
      </c>
      <c r="B6" s="15" t="s">
        <v>11</v>
      </c>
      <c r="C6" s="25" t="s">
        <v>9</v>
      </c>
      <c r="WTI6" s="1" t="s">
        <v>12</v>
      </c>
      <c r="WTJ6" s="1">
        <v>6</v>
      </c>
    </row>
    <row r="7" spans="1:426 16077:16078" s="5" customFormat="1" x14ac:dyDescent="0.3">
      <c r="A7" s="11" t="s">
        <v>47</v>
      </c>
      <c r="B7" s="13">
        <v>3</v>
      </c>
      <c r="C7" s="25" t="str">
        <f>"Scale = "&amp;IF(B7=0,"Unit",(IF(B7=3,"Thousand",(IF(B7=6,"Million",(IF(B7=9,"Billion")))))))</f>
        <v>Scale = Thousand</v>
      </c>
      <c r="D7" s="35"/>
      <c r="WTI7" s="1"/>
      <c r="WTJ7" s="1"/>
    </row>
    <row r="8" spans="1:426 16077:16078" s="5" customFormat="1" x14ac:dyDescent="0.3">
      <c r="A8" s="10" t="s">
        <v>3</v>
      </c>
      <c r="B8" s="15" t="s">
        <v>13</v>
      </c>
      <c r="C8" s="25" t="str">
        <f>"Frequency = "&amp;IF(B8="A","Annual",IF(B8="Q", "Quarterly", "Monthly"))</f>
        <v>Frequency = Quarterly</v>
      </c>
      <c r="WTI8" s="1"/>
      <c r="WTJ8" s="1"/>
    </row>
    <row r="9" spans="1:426 16077:16078" s="5" customFormat="1" ht="15" thickBot="1" x14ac:dyDescent="0.35">
      <c r="A9" s="26" t="s">
        <v>7</v>
      </c>
      <c r="B9" s="27"/>
      <c r="C9" s="33"/>
      <c r="WTI9" s="1"/>
      <c r="WTJ9" s="1"/>
    </row>
    <row r="10" spans="1:426 16077:16078" ht="15" thickBo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</row>
    <row r="11" spans="1:426 16077:16078" s="16" customFormat="1" ht="15" thickBot="1" x14ac:dyDescent="0.35">
      <c r="A11" s="16" t="s">
        <v>5</v>
      </c>
      <c r="B11" s="16" t="s">
        <v>20</v>
      </c>
      <c r="C11" s="16" t="s">
        <v>4</v>
      </c>
      <c r="D11" s="16" t="s">
        <v>96</v>
      </c>
      <c r="E11" s="16" t="s">
        <v>48</v>
      </c>
      <c r="F11" s="16" t="s">
        <v>49</v>
      </c>
      <c r="G11" s="16" t="s">
        <v>50</v>
      </c>
      <c r="H11" s="16" t="s">
        <v>51</v>
      </c>
      <c r="I11" s="16" t="s">
        <v>52</v>
      </c>
      <c r="J11" s="16" t="s">
        <v>53</v>
      </c>
      <c r="K11" s="16" t="s">
        <v>54</v>
      </c>
      <c r="L11" s="16" t="s">
        <v>55</v>
      </c>
      <c r="M11" s="16" t="s">
        <v>56</v>
      </c>
      <c r="N11" s="16" t="s">
        <v>57</v>
      </c>
      <c r="O11" s="16" t="s">
        <v>58</v>
      </c>
      <c r="P11" s="16" t="s">
        <v>59</v>
      </c>
      <c r="Q11" s="16" t="s">
        <v>60</v>
      </c>
      <c r="R11" s="16" t="s">
        <v>61</v>
      </c>
      <c r="S11" s="16" t="s">
        <v>62</v>
      </c>
      <c r="T11" s="16" t="s">
        <v>63</v>
      </c>
      <c r="U11" s="16" t="s">
        <v>64</v>
      </c>
      <c r="V11" s="16" t="s">
        <v>65</v>
      </c>
      <c r="W11" s="16" t="s">
        <v>66</v>
      </c>
      <c r="X11" s="16" t="s">
        <v>67</v>
      </c>
      <c r="Y11" s="16" t="s">
        <v>99</v>
      </c>
      <c r="Z11" s="16" t="s">
        <v>100</v>
      </c>
      <c r="AA11" s="16" t="s">
        <v>101</v>
      </c>
      <c r="AB11" s="16" t="s">
        <v>102</v>
      </c>
      <c r="AC11" s="16" t="s">
        <v>103</v>
      </c>
      <c r="AD11" s="16" t="s">
        <v>104</v>
      </c>
      <c r="AE11" s="16" t="s">
        <v>105</v>
      </c>
      <c r="AF11" s="16" t="s">
        <v>106</v>
      </c>
      <c r="AG11" s="16" t="s">
        <v>109</v>
      </c>
      <c r="AH11" s="16" t="s">
        <v>110</v>
      </c>
      <c r="AI11" s="16" t="s">
        <v>112</v>
      </c>
      <c r="AJ11" s="16" t="s">
        <v>113</v>
      </c>
      <c r="AK11" s="16" t="s">
        <v>114</v>
      </c>
      <c r="AL11" s="16" t="s">
        <v>115</v>
      </c>
      <c r="AM11" s="16" t="s">
        <v>116</v>
      </c>
      <c r="AN11" s="16" t="s">
        <v>117</v>
      </c>
    </row>
    <row r="12" spans="1:426 16077:16078" s="17" customFormat="1" x14ac:dyDescent="0.3">
      <c r="B12" s="17" t="s">
        <v>46</v>
      </c>
    </row>
    <row r="13" spans="1:426 16077:16078" x14ac:dyDescent="0.3">
      <c r="A13" s="8"/>
      <c r="B13" s="47" t="s">
        <v>36</v>
      </c>
      <c r="C13" s="19" t="s">
        <v>43</v>
      </c>
      <c r="D13" s="18" t="s">
        <v>98</v>
      </c>
      <c r="E13" s="51">
        <v>1186719.2</v>
      </c>
      <c r="F13" s="51">
        <v>1226572.6000000001</v>
      </c>
      <c r="G13" s="51">
        <v>1183635.8999999999</v>
      </c>
      <c r="H13" s="51">
        <v>1216378.5</v>
      </c>
      <c r="I13" s="51">
        <v>1233339.5</v>
      </c>
      <c r="J13" s="51">
        <v>1175048.3</v>
      </c>
      <c r="K13" s="51">
        <v>1144839.1000000001</v>
      </c>
      <c r="L13" s="51">
        <v>1143096.1000000001</v>
      </c>
      <c r="M13" s="51">
        <v>1143043.3</v>
      </c>
      <c r="N13" s="51">
        <v>1143515.2</v>
      </c>
      <c r="O13" s="51">
        <v>1153796</v>
      </c>
      <c r="P13" s="51">
        <v>1162481.8</v>
      </c>
      <c r="Q13" s="51">
        <v>1173751.2</v>
      </c>
      <c r="R13" s="51">
        <v>1200221.5</v>
      </c>
      <c r="S13" s="51">
        <v>1208686</v>
      </c>
      <c r="T13" s="51">
        <v>1240586.6000000001</v>
      </c>
      <c r="U13" s="51">
        <v>1261189.6000000001</v>
      </c>
      <c r="V13" s="51">
        <v>1251870.1000000001</v>
      </c>
      <c r="W13" s="51">
        <v>1270485.3999999999</v>
      </c>
      <c r="X13" s="51">
        <v>1322060</v>
      </c>
      <c r="Y13" s="51">
        <v>1267809.7</v>
      </c>
      <c r="Z13" s="51">
        <v>1274044.5</v>
      </c>
      <c r="AA13" s="51">
        <v>1265588.1139899371</v>
      </c>
      <c r="AB13" s="51">
        <v>1305472.4793276552</v>
      </c>
      <c r="AC13" s="55">
        <v>1298764.2951648366</v>
      </c>
      <c r="AD13" s="55">
        <v>1291944.6322687014</v>
      </c>
      <c r="AE13" s="59">
        <v>1293133.9393137214</v>
      </c>
      <c r="AF13" s="59">
        <v>1320791.1190462213</v>
      </c>
      <c r="AG13" s="59">
        <v>1345853.2443217647</v>
      </c>
      <c r="AH13" s="59">
        <v>1355273.6113411603</v>
      </c>
      <c r="AI13" s="59">
        <v>1361977.2445394774</v>
      </c>
      <c r="AJ13" s="59">
        <v>1392775.3724338643</v>
      </c>
      <c r="AK13" s="59">
        <v>1383047.4344621161</v>
      </c>
      <c r="AL13" s="59">
        <v>1370793.2660772139</v>
      </c>
      <c r="AM13" s="59">
        <v>1507707.2626315546</v>
      </c>
      <c r="AN13" s="61">
        <v>1571873.1096235956</v>
      </c>
    </row>
    <row r="14" spans="1:426 16077:16078" x14ac:dyDescent="0.3">
      <c r="A14" s="8"/>
      <c r="B14" s="48" t="s">
        <v>37</v>
      </c>
      <c r="C14" s="19"/>
      <c r="D14" s="18" t="s">
        <v>98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N14" s="61"/>
    </row>
    <row r="15" spans="1:426 16077:16078" x14ac:dyDescent="0.3">
      <c r="B15" s="49" t="s">
        <v>38</v>
      </c>
      <c r="C15" s="19" t="s">
        <v>80</v>
      </c>
      <c r="D15" s="18" t="s">
        <v>98</v>
      </c>
      <c r="E15" s="51">
        <v>485721.8</v>
      </c>
      <c r="F15" s="51">
        <v>521422.6</v>
      </c>
      <c r="G15" s="51">
        <v>488689.3</v>
      </c>
      <c r="H15" s="51">
        <v>505517.4</v>
      </c>
      <c r="I15" s="51">
        <v>516007.6</v>
      </c>
      <c r="J15" s="51">
        <v>458157.9</v>
      </c>
      <c r="K15" s="51">
        <v>436690.3</v>
      </c>
      <c r="L15" s="51">
        <v>432879.5</v>
      </c>
      <c r="M15" s="51">
        <v>433586.2</v>
      </c>
      <c r="N15" s="51">
        <v>430872.4</v>
      </c>
      <c r="O15" s="51">
        <v>444042.6</v>
      </c>
      <c r="P15" s="51">
        <v>450964.4</v>
      </c>
      <c r="Q15" s="51">
        <v>458123.8</v>
      </c>
      <c r="R15" s="51">
        <v>459157</v>
      </c>
      <c r="S15" s="51">
        <v>466291.6</v>
      </c>
      <c r="T15" s="51">
        <v>479865.1</v>
      </c>
      <c r="U15" s="51">
        <v>496403.8</v>
      </c>
      <c r="V15" s="51">
        <v>485508.1</v>
      </c>
      <c r="W15" s="51">
        <v>470396.2</v>
      </c>
      <c r="X15" s="51">
        <v>499835.6</v>
      </c>
      <c r="Y15" s="51">
        <v>448026.6</v>
      </c>
      <c r="Z15" s="51">
        <v>450848.6</v>
      </c>
      <c r="AA15" s="51">
        <v>440423.80970859254</v>
      </c>
      <c r="AB15" s="51">
        <v>456518.2396110844</v>
      </c>
      <c r="AC15" s="51">
        <v>450793.65957057371</v>
      </c>
      <c r="AD15" s="51">
        <v>446808.63217159722</v>
      </c>
      <c r="AE15" s="58">
        <v>449299.72261782945</v>
      </c>
      <c r="AF15" s="61">
        <v>462608.58012131194</v>
      </c>
      <c r="AG15" s="61">
        <v>452961.80767952191</v>
      </c>
      <c r="AH15" s="61">
        <v>452987.91066351952</v>
      </c>
      <c r="AI15" s="61">
        <v>443675.22803119844</v>
      </c>
      <c r="AJ15" s="61">
        <v>450581.18622614181</v>
      </c>
      <c r="AK15" s="61">
        <v>441936.02015682904</v>
      </c>
      <c r="AL15" s="61">
        <v>425809.43779047241</v>
      </c>
      <c r="AM15" s="61">
        <v>429527.83199214056</v>
      </c>
      <c r="AN15" s="61">
        <v>448722.53768283513</v>
      </c>
    </row>
    <row r="16" spans="1:426 16077:16078" ht="15.75" customHeight="1" x14ac:dyDescent="0.3">
      <c r="B16" s="49" t="s">
        <v>39</v>
      </c>
      <c r="C16" s="19" t="s">
        <v>81</v>
      </c>
      <c r="D16" s="18" t="s">
        <v>98</v>
      </c>
      <c r="E16" s="51">
        <v>681862.7</v>
      </c>
      <c r="F16" s="51">
        <v>685949.9</v>
      </c>
      <c r="G16" s="51">
        <v>675857.5</v>
      </c>
      <c r="H16" s="51">
        <v>691848.3</v>
      </c>
      <c r="I16" s="51">
        <v>698412.5</v>
      </c>
      <c r="J16" s="51">
        <v>697848.2</v>
      </c>
      <c r="K16" s="51">
        <v>689178</v>
      </c>
      <c r="L16" s="51">
        <v>692189.9</v>
      </c>
      <c r="M16" s="51">
        <v>691478.7</v>
      </c>
      <c r="N16" s="51">
        <v>694797.8</v>
      </c>
      <c r="O16" s="51">
        <v>691928.9</v>
      </c>
      <c r="P16" s="51">
        <v>693781.4</v>
      </c>
      <c r="Q16" s="51">
        <v>697870.6</v>
      </c>
      <c r="R16" s="51">
        <v>705933</v>
      </c>
      <c r="S16" s="51">
        <v>707277.6</v>
      </c>
      <c r="T16" s="51">
        <v>725515</v>
      </c>
      <c r="U16" s="51">
        <v>729865.2</v>
      </c>
      <c r="V16" s="51">
        <v>731589.8</v>
      </c>
      <c r="W16" s="51">
        <v>765706.3</v>
      </c>
      <c r="X16" s="51">
        <v>787884.2</v>
      </c>
      <c r="Y16" s="51">
        <v>785779.9</v>
      </c>
      <c r="Z16" s="51">
        <v>789235.1</v>
      </c>
      <c r="AA16" s="51">
        <v>791650.16072168946</v>
      </c>
      <c r="AB16" s="51">
        <v>815311.14512028138</v>
      </c>
      <c r="AC16" s="51">
        <v>814848.24511899485</v>
      </c>
      <c r="AD16" s="51">
        <v>812019.5969143348</v>
      </c>
      <c r="AE16" s="58">
        <v>811053.04357120988</v>
      </c>
      <c r="AF16" s="61">
        <v>825298.03003223077</v>
      </c>
      <c r="AG16" s="61">
        <v>860417.11395557318</v>
      </c>
      <c r="AH16" s="61">
        <v>869808.98394710186</v>
      </c>
      <c r="AI16" s="61">
        <v>886312.84204842849</v>
      </c>
      <c r="AJ16" s="61">
        <v>910196.59977488115</v>
      </c>
      <c r="AK16" s="61">
        <v>909621.98469437216</v>
      </c>
      <c r="AL16" s="61">
        <v>913637.00821398292</v>
      </c>
      <c r="AM16" s="61">
        <v>1047439.2941956219</v>
      </c>
      <c r="AN16" s="61">
        <v>1092289.5491560716</v>
      </c>
    </row>
    <row r="17" spans="1:42" x14ac:dyDescent="0.3">
      <c r="B17" s="49" t="s">
        <v>40</v>
      </c>
      <c r="C17" s="19" t="s">
        <v>82</v>
      </c>
      <c r="D17" s="18" t="s">
        <v>98</v>
      </c>
      <c r="E17" s="51">
        <v>2173</v>
      </c>
      <c r="F17" s="51">
        <v>2228.6999999999998</v>
      </c>
      <c r="G17" s="51">
        <v>2113.1</v>
      </c>
      <c r="H17" s="51">
        <v>2032.3</v>
      </c>
      <c r="I17" s="51">
        <v>1934.9</v>
      </c>
      <c r="J17" s="51">
        <v>2049.9</v>
      </c>
      <c r="K17" s="51">
        <v>1974.2</v>
      </c>
      <c r="L17" s="51">
        <v>1920.9</v>
      </c>
      <c r="M17" s="51">
        <v>1873.4</v>
      </c>
      <c r="N17" s="51">
        <v>1742.2</v>
      </c>
      <c r="O17" s="51">
        <v>1784</v>
      </c>
      <c r="P17" s="51">
        <v>1697</v>
      </c>
      <c r="Q17" s="51">
        <v>1717.3</v>
      </c>
      <c r="R17" s="51">
        <v>19091</v>
      </c>
      <c r="S17" s="51">
        <v>19076.5</v>
      </c>
      <c r="T17" s="51">
        <v>19164.8</v>
      </c>
      <c r="U17" s="51">
        <v>18877.8</v>
      </c>
      <c r="V17" s="51">
        <v>18764.599999999999</v>
      </c>
      <c r="W17" s="51">
        <v>18375.599999999999</v>
      </c>
      <c r="X17" s="51">
        <v>18333.599999999999</v>
      </c>
      <c r="Y17" s="51">
        <v>17995.900000000001</v>
      </c>
      <c r="Z17" s="51">
        <v>17954.2</v>
      </c>
      <c r="AA17" s="51">
        <v>17508.492095613215</v>
      </c>
      <c r="AB17" s="51">
        <v>17635.379294389386</v>
      </c>
      <c r="AC17" s="51">
        <v>17116.568358118126</v>
      </c>
      <c r="AD17" s="57">
        <v>17110.676891145798</v>
      </c>
      <c r="AE17" s="58">
        <v>16774.165630393189</v>
      </c>
      <c r="AF17" s="61">
        <v>16875.851202464637</v>
      </c>
      <c r="AG17" s="61">
        <v>16465.378542961898</v>
      </c>
      <c r="AH17" s="61">
        <v>16467.734270594781</v>
      </c>
      <c r="AI17" s="61">
        <v>15980.92848177849</v>
      </c>
      <c r="AJ17" s="61">
        <v>15989.205822724318</v>
      </c>
      <c r="AK17" s="61">
        <v>15481.89352540357</v>
      </c>
      <c r="AL17" s="61">
        <v>15341.566426934385</v>
      </c>
      <c r="AM17" s="61">
        <v>14737.075369335749</v>
      </c>
      <c r="AN17" s="61">
        <v>14856.026946361188</v>
      </c>
    </row>
    <row r="18" spans="1:42" x14ac:dyDescent="0.3">
      <c r="B18" s="49" t="s">
        <v>41</v>
      </c>
      <c r="C18" s="19" t="s">
        <v>83</v>
      </c>
      <c r="D18" s="18" t="s">
        <v>98</v>
      </c>
      <c r="E18" s="51">
        <v>13451.6</v>
      </c>
      <c r="F18" s="51">
        <v>13461.2</v>
      </c>
      <c r="G18" s="51">
        <v>13466.9</v>
      </c>
      <c r="H18" s="51">
        <v>13472.7</v>
      </c>
      <c r="I18" s="51">
        <v>13478.4</v>
      </c>
      <c r="J18" s="51">
        <v>13484.2</v>
      </c>
      <c r="K18" s="51">
        <v>13490</v>
      </c>
      <c r="L18" s="51">
        <v>12600</v>
      </c>
      <c r="M18" s="51">
        <v>12600</v>
      </c>
      <c r="N18" s="51">
        <v>12600</v>
      </c>
      <c r="O18" s="51">
        <v>12538.5</v>
      </c>
      <c r="P18" s="51">
        <v>12538.5</v>
      </c>
      <c r="Q18" s="51">
        <v>12538.5</v>
      </c>
      <c r="R18" s="51">
        <v>12538.5</v>
      </c>
      <c r="S18" s="51">
        <v>12538.5</v>
      </c>
      <c r="T18" s="51">
        <v>12538.5</v>
      </c>
      <c r="U18" s="51">
        <v>12538.5</v>
      </c>
      <c r="V18" s="51">
        <v>12538.5</v>
      </c>
      <c r="W18" s="51">
        <v>12538.5</v>
      </c>
      <c r="X18" s="51">
        <v>12538.5</v>
      </c>
      <c r="Y18" s="51">
        <v>12538.5</v>
      </c>
      <c r="Z18" s="51">
        <v>12538.5</v>
      </c>
      <c r="AA18" s="51">
        <v>12538.546829999999</v>
      </c>
      <c r="AB18" s="51">
        <v>12538.546829999999</v>
      </c>
      <c r="AC18" s="51">
        <v>12538.546829999999</v>
      </c>
      <c r="AD18" s="51">
        <v>12538.546829999999</v>
      </c>
      <c r="AE18" s="51">
        <v>12538.546829999999</v>
      </c>
      <c r="AF18" s="61">
        <v>12538.546829999999</v>
      </c>
      <c r="AG18" s="61">
        <v>12538.546829999999</v>
      </c>
      <c r="AH18" s="61">
        <v>12538.546829999999</v>
      </c>
      <c r="AI18" s="61">
        <v>12538.546829999999</v>
      </c>
      <c r="AJ18" s="61">
        <v>12538.546829999999</v>
      </c>
      <c r="AK18" s="61">
        <v>12538.546829999999</v>
      </c>
      <c r="AL18" s="61">
        <v>12538.546829999999</v>
      </c>
      <c r="AM18" s="61">
        <v>12538.546829999999</v>
      </c>
      <c r="AN18" s="61">
        <v>12538.546829999999</v>
      </c>
      <c r="AP18" s="63"/>
    </row>
    <row r="19" spans="1:42" x14ac:dyDescent="0.3">
      <c r="B19" s="49" t="s">
        <v>42</v>
      </c>
      <c r="C19" s="19" t="s">
        <v>84</v>
      </c>
      <c r="D19" s="18" t="s">
        <v>98</v>
      </c>
      <c r="E19" s="51">
        <v>3472.9</v>
      </c>
      <c r="F19" s="51">
        <v>3472.9</v>
      </c>
      <c r="G19" s="51">
        <v>3472.9</v>
      </c>
      <c r="H19" s="51">
        <v>3472.9</v>
      </c>
      <c r="I19" s="51">
        <v>3472.9</v>
      </c>
      <c r="J19" s="51">
        <v>3472.9</v>
      </c>
      <c r="K19" s="51">
        <v>3472.9</v>
      </c>
      <c r="L19" s="51">
        <v>3472.9</v>
      </c>
      <c r="M19" s="51">
        <v>3472.9</v>
      </c>
      <c r="N19" s="51">
        <v>3472.9</v>
      </c>
      <c r="O19" s="51">
        <v>3472.9</v>
      </c>
      <c r="P19" s="51">
        <v>3472.9</v>
      </c>
      <c r="Q19" s="51">
        <v>3472.9</v>
      </c>
      <c r="R19" s="51">
        <v>3472.9</v>
      </c>
      <c r="S19" s="51">
        <v>3472.9</v>
      </c>
      <c r="T19" s="51">
        <v>3472.9</v>
      </c>
      <c r="U19" s="51">
        <v>3472.9</v>
      </c>
      <c r="V19" s="51">
        <v>3439.6</v>
      </c>
      <c r="W19" s="51">
        <v>3439.6</v>
      </c>
      <c r="X19" s="51">
        <v>3439.6</v>
      </c>
      <c r="Y19" s="51">
        <v>3439.6</v>
      </c>
      <c r="Z19" s="51">
        <v>3439.6</v>
      </c>
      <c r="AA19" s="51">
        <v>3439.5782877697839</v>
      </c>
      <c r="AB19" s="51">
        <v>3439.5782877697839</v>
      </c>
      <c r="AC19" s="51">
        <v>3439.5782877697839</v>
      </c>
      <c r="AD19" s="51">
        <v>3439.5782877697839</v>
      </c>
      <c r="AE19" s="51">
        <v>3439.5782877697839</v>
      </c>
      <c r="AF19" s="61">
        <v>3439.5782877697839</v>
      </c>
      <c r="AG19" s="61">
        <v>3439.5782877697839</v>
      </c>
      <c r="AH19" s="61">
        <v>3439.5782877697839</v>
      </c>
      <c r="AI19" s="61">
        <v>3439.5782877697839</v>
      </c>
      <c r="AJ19" s="61">
        <v>3439.5782877697839</v>
      </c>
      <c r="AK19" s="61">
        <v>3439.5782877697839</v>
      </c>
      <c r="AL19" s="61">
        <v>3439.5782877697839</v>
      </c>
      <c r="AM19" s="61">
        <v>3439.5782877697839</v>
      </c>
      <c r="AN19" s="61">
        <v>3439.5782877697839</v>
      </c>
    </row>
    <row r="20" spans="1:42" x14ac:dyDescent="0.3">
      <c r="B20" s="49" t="s">
        <v>29</v>
      </c>
      <c r="C20" s="19" t="s">
        <v>85</v>
      </c>
      <c r="D20" s="18" t="s">
        <v>98</v>
      </c>
      <c r="E20" s="51">
        <v>37.200000000000003</v>
      </c>
      <c r="F20" s="51">
        <v>37.299999999999997</v>
      </c>
      <c r="G20" s="51">
        <v>36.200000000000003</v>
      </c>
      <c r="H20" s="51">
        <v>34.799999999999997</v>
      </c>
      <c r="I20" s="51">
        <v>33.200000000000003</v>
      </c>
      <c r="J20" s="51">
        <v>35.1</v>
      </c>
      <c r="K20" s="51">
        <v>33.799999999999997</v>
      </c>
      <c r="L20" s="51">
        <v>32.9</v>
      </c>
      <c r="M20" s="51">
        <v>32.1</v>
      </c>
      <c r="N20" s="51">
        <v>29.9</v>
      </c>
      <c r="O20" s="51">
        <v>29</v>
      </c>
      <c r="P20" s="51">
        <v>27.6</v>
      </c>
      <c r="Q20" s="51">
        <v>27.9</v>
      </c>
      <c r="R20" s="51">
        <v>29</v>
      </c>
      <c r="S20" s="51">
        <v>28.8</v>
      </c>
      <c r="T20" s="51">
        <v>30.2</v>
      </c>
      <c r="U20" s="51">
        <v>31.3</v>
      </c>
      <c r="V20" s="51">
        <v>29.5</v>
      </c>
      <c r="W20" s="51">
        <v>29.1</v>
      </c>
      <c r="X20" s="51">
        <v>28.4</v>
      </c>
      <c r="Y20" s="51">
        <v>29.1</v>
      </c>
      <c r="Z20" s="51">
        <v>28.4</v>
      </c>
      <c r="AA20" s="51">
        <v>27.526346272335175</v>
      </c>
      <c r="AB20" s="51">
        <v>29.590184130348387</v>
      </c>
      <c r="AC20" s="51">
        <v>27.696999380037195</v>
      </c>
      <c r="AD20" s="51">
        <v>27.601173853947852</v>
      </c>
      <c r="AE20" s="51">
        <v>28.882376519265577</v>
      </c>
      <c r="AF20" s="61">
        <v>30.53257244395844</v>
      </c>
      <c r="AG20" s="61">
        <v>30.819025938189842</v>
      </c>
      <c r="AH20" s="61">
        <v>30.857342174333471</v>
      </c>
      <c r="AI20" s="61">
        <v>30.120860302049618</v>
      </c>
      <c r="AJ20" s="61">
        <v>30.255492347284299</v>
      </c>
      <c r="AK20" s="61">
        <v>29.410967741935483</v>
      </c>
      <c r="AL20" s="61">
        <v>27.128528054408545</v>
      </c>
      <c r="AM20" s="61">
        <v>24.935956686760431</v>
      </c>
      <c r="AN20" s="61">
        <v>26.87072055816191</v>
      </c>
    </row>
    <row r="21" spans="1:42" x14ac:dyDescent="0.3">
      <c r="A21"/>
      <c r="B21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18"/>
    </row>
    <row r="22" spans="1:42" x14ac:dyDescent="0.3">
      <c r="AA22" s="56"/>
      <c r="AB22" s="56"/>
      <c r="AC22" s="56"/>
      <c r="AD22" s="56"/>
      <c r="AL22" s="63"/>
    </row>
    <row r="23" spans="1:42" x14ac:dyDescent="0.3">
      <c r="AM23" s="63"/>
    </row>
    <row r="24" spans="1:42" x14ac:dyDescent="0.3">
      <c r="AK24" s="64"/>
    </row>
  </sheetData>
  <phoneticPr fontId="14" type="noConversion"/>
  <conditionalFormatting sqref="O12:DA12">
    <cfRule type="duplicateValues" dxfId="13" priority="8"/>
  </conditionalFormatting>
  <conditionalFormatting sqref="C2:C8">
    <cfRule type="duplicateValues" dxfId="12" priority="6"/>
  </conditionalFormatting>
  <conditionalFormatting sqref="C9">
    <cfRule type="duplicateValues" dxfId="11" priority="4"/>
  </conditionalFormatting>
  <conditionalFormatting sqref="C13:C20">
    <cfRule type="duplicateValues" dxfId="10" priority="3"/>
  </conditionalFormatting>
  <conditionalFormatting sqref="C1 C22:C1048576 A12:C12 E12:XFD12">
    <cfRule type="duplicateValues" dxfId="9" priority="20"/>
  </conditionalFormatting>
  <conditionalFormatting sqref="D7">
    <cfRule type="duplicateValues" dxfId="8" priority="1"/>
  </conditionalFormatting>
  <conditionalFormatting sqref="D10 D1 D21:D1048576 D12">
    <cfRule type="duplicateValues" dxfId="7" priority="2"/>
  </conditionalFormatting>
  <dataValidations count="1">
    <dataValidation type="list" allowBlank="1" showInputMessage="1" showErrorMessage="1" sqref="B8" xr:uid="{B78C588D-3785-4C3A-B594-EFB15F63F412}">
      <formula1>$WTI$4:$WTI$6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4278D-9E10-4A10-8B4B-C4AAF91F1A50}">
  <dimension ref="A1:WSZ28"/>
  <sheetViews>
    <sheetView topLeftCell="A7" zoomScale="85" zoomScaleNormal="85" workbookViewId="0">
      <pane xSplit="2" ySplit="7" topLeftCell="AJ14" activePane="bottomRight" state="frozen"/>
      <selection activeCell="A7" sqref="A7"/>
      <selection pane="topRight" activeCell="C7" sqref="C7"/>
      <selection pane="bottomLeft" activeCell="A14" sqref="A14"/>
      <selection pane="bottomRight" activeCell="AO19" sqref="AO19"/>
    </sheetView>
  </sheetViews>
  <sheetFormatPr defaultColWidth="9.109375" defaultRowHeight="14.4" x14ac:dyDescent="0.3"/>
  <cols>
    <col min="1" max="1" width="22.5546875" style="7" bestFit="1" customWidth="1"/>
    <col min="2" max="2" width="51.5546875" style="7" bestFit="1" customWidth="1"/>
    <col min="3" max="3" width="26.44140625" customWidth="1"/>
    <col min="4" max="12" width="15.5546875" customWidth="1"/>
    <col min="13" max="17" width="11.88671875" bestFit="1" customWidth="1"/>
    <col min="18" max="18" width="12" bestFit="1" customWidth="1"/>
    <col min="19" max="21" width="10.5546875" bestFit="1" customWidth="1"/>
    <col min="22" max="27" width="10.6640625" bestFit="1" customWidth="1"/>
    <col min="28" max="28" width="13.109375" bestFit="1" customWidth="1"/>
    <col min="29" max="29" width="15" bestFit="1" customWidth="1"/>
    <col min="30" max="30" width="12.44140625" customWidth="1"/>
    <col min="31" max="31" width="13.109375" customWidth="1"/>
    <col min="32" max="32" width="12.109375" customWidth="1"/>
    <col min="33" max="33" width="11.44140625" customWidth="1"/>
    <col min="34" max="34" width="13" customWidth="1"/>
    <col min="35" max="35" width="11.88671875" customWidth="1"/>
    <col min="36" max="36" width="11.6640625" customWidth="1"/>
    <col min="37" max="37" width="13.5546875" customWidth="1"/>
    <col min="38" max="38" width="12" customWidth="1"/>
    <col min="39" max="39" width="12.88671875" customWidth="1"/>
    <col min="40" max="40" width="14.88671875" customWidth="1"/>
    <col min="16067" max="16068" width="9.109375" style="2"/>
  </cols>
  <sheetData>
    <row r="1" spans="1:40 16067:16068" s="5" customFormat="1" ht="10.5" customHeight="1" thickBot="1" x14ac:dyDescent="0.35">
      <c r="A1" s="3"/>
      <c r="B1" s="3"/>
      <c r="C1" s="4"/>
      <c r="WSY1" s="1"/>
      <c r="WSZ1" s="1"/>
    </row>
    <row r="2" spans="1:40 16067:16068" s="5" customFormat="1" x14ac:dyDescent="0.3">
      <c r="A2" s="9" t="s">
        <v>18</v>
      </c>
      <c r="B2" s="12" t="s">
        <v>14</v>
      </c>
      <c r="C2" s="25" t="s">
        <v>16</v>
      </c>
      <c r="WSY2" s="1"/>
      <c r="WSZ2" s="1"/>
    </row>
    <row r="3" spans="1:40 16067:16068" s="5" customFormat="1" x14ac:dyDescent="0.3">
      <c r="A3" s="10" t="s">
        <v>19</v>
      </c>
      <c r="B3" s="13" t="s">
        <v>15</v>
      </c>
      <c r="C3" s="25" t="s">
        <v>17</v>
      </c>
      <c r="WSY3" s="1"/>
      <c r="WSZ3" s="1"/>
    </row>
    <row r="4" spans="1:40 16067:16068" s="5" customFormat="1" x14ac:dyDescent="0.3">
      <c r="A4" s="11" t="s">
        <v>0</v>
      </c>
      <c r="B4" s="14" t="s">
        <v>45</v>
      </c>
      <c r="C4" s="25" t="s">
        <v>10</v>
      </c>
      <c r="WSY4" s="1" t="s">
        <v>6</v>
      </c>
      <c r="WSZ4" s="1">
        <v>0</v>
      </c>
    </row>
    <row r="5" spans="1:40 16067:16068" s="5" customFormat="1" x14ac:dyDescent="0.3">
      <c r="A5" s="10" t="s">
        <v>1</v>
      </c>
      <c r="B5" s="15" t="s">
        <v>44</v>
      </c>
      <c r="C5" s="25" t="s">
        <v>8</v>
      </c>
      <c r="WSY5" s="1" t="s">
        <v>13</v>
      </c>
      <c r="WSZ5" s="1">
        <v>3</v>
      </c>
    </row>
    <row r="6" spans="1:40 16067:16068" s="5" customFormat="1" x14ac:dyDescent="0.3">
      <c r="A6" s="10" t="s">
        <v>2</v>
      </c>
      <c r="B6" s="15" t="s">
        <v>11</v>
      </c>
      <c r="C6" s="25" t="s">
        <v>9</v>
      </c>
      <c r="WSY6" s="1" t="s">
        <v>12</v>
      </c>
      <c r="WSZ6" s="1">
        <v>6</v>
      </c>
    </row>
    <row r="7" spans="1:40 16067:16068" s="5" customFormat="1" x14ac:dyDescent="0.3">
      <c r="A7" s="11" t="s">
        <v>47</v>
      </c>
      <c r="B7" s="13">
        <v>6</v>
      </c>
      <c r="C7" s="25" t="str">
        <f>"Scale = "&amp;IF(B7=0,"Unit",(IF(B7=3,"Thousand",(IF(B7=6,"Million",(IF(B7=9,"Billion")))))))</f>
        <v>Scale = Million</v>
      </c>
      <c r="D7" s="35"/>
      <c r="E7" s="35"/>
      <c r="F7" s="35"/>
      <c r="G7" s="35"/>
      <c r="H7" s="35"/>
      <c r="I7" s="35"/>
      <c r="J7" s="35"/>
      <c r="K7" s="35"/>
      <c r="L7" s="35"/>
      <c r="WSY7" s="1"/>
      <c r="WSZ7" s="1"/>
    </row>
    <row r="8" spans="1:40 16067:16068" s="5" customFormat="1" x14ac:dyDescent="0.3">
      <c r="A8" s="10" t="s">
        <v>3</v>
      </c>
      <c r="B8" s="15" t="s">
        <v>13</v>
      </c>
      <c r="C8" s="25" t="str">
        <f>"Frequency = "&amp;IF(B8="A","Annual",IF(B8="Q", "Quarterly", "Monthly"))</f>
        <v>Frequency = Quarterly</v>
      </c>
      <c r="WSY8" s="1"/>
      <c r="WSZ8" s="1"/>
    </row>
    <row r="9" spans="1:40 16067:16068" s="5" customFormat="1" ht="15" thickBot="1" x14ac:dyDescent="0.35">
      <c r="A9" s="26" t="s">
        <v>7</v>
      </c>
      <c r="B9" s="34"/>
      <c r="C9" s="33"/>
      <c r="WSY9" s="1"/>
      <c r="WSZ9" s="1"/>
    </row>
    <row r="10" spans="1:40 16067:16068" s="5" customFormat="1" ht="15" thickBot="1" x14ac:dyDescent="0.35">
      <c r="A10" s="6"/>
      <c r="WSY10" s="1"/>
      <c r="WSZ10" s="1"/>
    </row>
    <row r="11" spans="1:40 16067:16068" s="16" customFormat="1" ht="15" thickBot="1" x14ac:dyDescent="0.35">
      <c r="A11" s="16" t="s">
        <v>5</v>
      </c>
      <c r="B11" s="16" t="s">
        <v>20</v>
      </c>
      <c r="C11" s="16" t="s">
        <v>4</v>
      </c>
      <c r="D11" s="16" t="s">
        <v>96</v>
      </c>
      <c r="E11" s="16" t="s">
        <v>48</v>
      </c>
      <c r="F11" s="16" t="s">
        <v>49</v>
      </c>
      <c r="G11" s="16" t="s">
        <v>50</v>
      </c>
      <c r="H11" s="16" t="s">
        <v>51</v>
      </c>
      <c r="I11" s="16" t="s">
        <v>52</v>
      </c>
      <c r="J11" s="16" t="s">
        <v>53</v>
      </c>
      <c r="K11" s="16" t="s">
        <v>54</v>
      </c>
      <c r="L11" s="16" t="s">
        <v>55</v>
      </c>
      <c r="M11" s="16" t="s">
        <v>56</v>
      </c>
      <c r="N11" s="16" t="s">
        <v>57</v>
      </c>
      <c r="O11" s="16" t="s">
        <v>58</v>
      </c>
      <c r="P11" s="16" t="s">
        <v>59</v>
      </c>
      <c r="Q11" s="16" t="s">
        <v>60</v>
      </c>
      <c r="R11" s="16" t="s">
        <v>61</v>
      </c>
      <c r="S11" s="16" t="s">
        <v>62</v>
      </c>
      <c r="T11" s="16" t="s">
        <v>63</v>
      </c>
      <c r="U11" s="16" t="s">
        <v>64</v>
      </c>
      <c r="V11" s="16" t="s">
        <v>65</v>
      </c>
      <c r="W11" s="16" t="s">
        <v>66</v>
      </c>
      <c r="X11" s="16" t="s">
        <v>67</v>
      </c>
      <c r="Y11" s="16" t="s">
        <v>99</v>
      </c>
      <c r="Z11" s="16" t="s">
        <v>100</v>
      </c>
      <c r="AA11" s="16" t="s">
        <v>101</v>
      </c>
      <c r="AB11" s="16" t="s">
        <v>102</v>
      </c>
      <c r="AC11" s="16" t="s">
        <v>103</v>
      </c>
      <c r="AD11" s="16" t="s">
        <v>104</v>
      </c>
      <c r="AE11" s="16" t="s">
        <v>105</v>
      </c>
      <c r="AF11" s="16" t="s">
        <v>106</v>
      </c>
      <c r="AG11" s="16" t="s">
        <v>109</v>
      </c>
      <c r="AH11" s="16" t="s">
        <v>110</v>
      </c>
      <c r="AI11" s="16" t="s">
        <v>112</v>
      </c>
      <c r="AJ11" s="16" t="s">
        <v>113</v>
      </c>
      <c r="AK11" s="16" t="s">
        <v>114</v>
      </c>
      <c r="AL11" s="16" t="s">
        <v>115</v>
      </c>
      <c r="AM11" s="16" t="s">
        <v>116</v>
      </c>
      <c r="AN11" s="16" t="s">
        <v>117</v>
      </c>
    </row>
    <row r="12" spans="1:40 16067:16068" s="17" customFormat="1" x14ac:dyDescent="0.3">
      <c r="B12" s="17" t="s">
        <v>68</v>
      </c>
    </row>
    <row r="13" spans="1:40 16067:16068" x14ac:dyDescent="0.3">
      <c r="A13" s="8"/>
      <c r="B13" s="29" t="s">
        <v>69</v>
      </c>
      <c r="D13" s="18"/>
      <c r="E13" s="18"/>
      <c r="F13" s="18"/>
      <c r="G13" s="18"/>
      <c r="H13" s="18"/>
      <c r="I13" s="18"/>
      <c r="J13" s="18"/>
      <c r="K13" s="18"/>
      <c r="L13" s="18"/>
      <c r="M13" s="20"/>
      <c r="N13" s="21"/>
      <c r="O13" s="21"/>
      <c r="P13" s="21"/>
      <c r="Q13" s="21"/>
      <c r="R13" s="21"/>
    </row>
    <row r="14" spans="1:40 16067:16068" x14ac:dyDescent="0.3">
      <c r="A14" s="8"/>
      <c r="B14" s="30" t="s">
        <v>70</v>
      </c>
      <c r="C14" s="19" t="s">
        <v>86</v>
      </c>
      <c r="D14" s="18" t="s">
        <v>97</v>
      </c>
      <c r="E14" s="50">
        <v>90588.95</v>
      </c>
      <c r="F14" s="50">
        <v>82988.899999999994</v>
      </c>
      <c r="G14" s="50">
        <v>78389</v>
      </c>
      <c r="H14" s="50">
        <v>74145.549999999988</v>
      </c>
      <c r="I14" s="50">
        <v>74145.799999999988</v>
      </c>
      <c r="J14" s="50">
        <v>71593.350000000006</v>
      </c>
      <c r="K14" s="50">
        <v>74593.45</v>
      </c>
      <c r="L14" s="50">
        <v>77436.600000000006</v>
      </c>
      <c r="M14" s="50">
        <v>79740.899999999994</v>
      </c>
      <c r="N14" s="50">
        <v>80200.5</v>
      </c>
      <c r="O14" s="50">
        <v>81640.349999999991</v>
      </c>
      <c r="P14" s="50">
        <v>81467.949999999983</v>
      </c>
      <c r="Q14" s="50">
        <v>81574.149999999994</v>
      </c>
      <c r="R14" s="50">
        <v>81405.700000000012</v>
      </c>
      <c r="S14" s="50">
        <v>80522.350000000006</v>
      </c>
      <c r="T14" s="50">
        <v>79992.100000000006</v>
      </c>
      <c r="U14" s="50">
        <v>80992.100000000006</v>
      </c>
      <c r="V14" s="50">
        <v>71104.850000000006</v>
      </c>
      <c r="W14" s="50">
        <v>72104.850000000006</v>
      </c>
      <c r="X14" s="50">
        <v>72004.75</v>
      </c>
      <c r="Y14" s="50">
        <v>73504.75</v>
      </c>
      <c r="Z14" s="50">
        <v>71727.149999999994</v>
      </c>
      <c r="AA14" s="50">
        <v>70769.3</v>
      </c>
      <c r="AB14" s="50">
        <v>71716.600000000006</v>
      </c>
      <c r="AC14" s="50">
        <v>73216.600000000006</v>
      </c>
      <c r="AD14" s="53">
        <v>72844</v>
      </c>
      <c r="AE14" s="52">
        <v>80944</v>
      </c>
      <c r="AF14" s="52">
        <v>80943.999999999971</v>
      </c>
      <c r="AG14" s="52">
        <v>80944</v>
      </c>
      <c r="AH14" s="52">
        <v>104924</v>
      </c>
      <c r="AI14" s="52">
        <v>104924</v>
      </c>
      <c r="AJ14" s="52">
        <v>146507.65</v>
      </c>
      <c r="AK14" s="52">
        <v>174707.65</v>
      </c>
      <c r="AL14" s="52">
        <v>178477.65</v>
      </c>
      <c r="AM14" s="52">
        <v>180407.64999999997</v>
      </c>
      <c r="AN14" s="53">
        <v>228976.80000000002</v>
      </c>
    </row>
    <row r="15" spans="1:40 16067:16068" x14ac:dyDescent="0.3">
      <c r="B15" s="31" t="s">
        <v>71</v>
      </c>
      <c r="C15" s="19"/>
      <c r="D15" s="18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2"/>
      <c r="AF15" s="52"/>
      <c r="AH15" s="52"/>
      <c r="AI15" s="52"/>
      <c r="AK15" s="52"/>
      <c r="AN15" s="53"/>
    </row>
    <row r="16" spans="1:40 16067:16068" s="43" customFormat="1" ht="15.75" customHeight="1" x14ac:dyDescent="0.3">
      <c r="A16" s="42"/>
      <c r="B16" s="46" t="s">
        <v>28</v>
      </c>
      <c r="C16" s="19" t="s">
        <v>87</v>
      </c>
      <c r="D16" s="18" t="s">
        <v>97</v>
      </c>
      <c r="E16" s="50">
        <v>77825.45</v>
      </c>
      <c r="F16" s="50">
        <v>70659.899999999994</v>
      </c>
      <c r="G16" s="50">
        <v>66860</v>
      </c>
      <c r="H16" s="50">
        <v>63540.049999999996</v>
      </c>
      <c r="I16" s="50">
        <v>62540.299999999996</v>
      </c>
      <c r="J16" s="50">
        <v>60631.6</v>
      </c>
      <c r="K16" s="50">
        <v>62925.35</v>
      </c>
      <c r="L16" s="50">
        <v>65738.45</v>
      </c>
      <c r="M16" s="50">
        <v>67388.2</v>
      </c>
      <c r="N16" s="50">
        <v>68277.600000000006</v>
      </c>
      <c r="O16" s="50">
        <v>68168.45</v>
      </c>
      <c r="P16" s="50">
        <v>68151.049999999988</v>
      </c>
      <c r="Q16" s="50">
        <v>65268.9</v>
      </c>
      <c r="R16" s="50">
        <v>64321.150000000009</v>
      </c>
      <c r="S16" s="50">
        <v>64216.950000000004</v>
      </c>
      <c r="T16" s="50">
        <v>64733.75</v>
      </c>
      <c r="U16" s="50">
        <v>65429.5</v>
      </c>
      <c r="V16" s="50">
        <v>57926.75</v>
      </c>
      <c r="W16" s="50">
        <v>58532.65</v>
      </c>
      <c r="X16" s="50">
        <v>58457.25</v>
      </c>
      <c r="Y16" s="50">
        <v>63394.75</v>
      </c>
      <c r="Z16" s="50">
        <v>61994.65</v>
      </c>
      <c r="AA16" s="50">
        <v>61580.350000000006</v>
      </c>
      <c r="AB16" s="50">
        <v>62238.600000000006</v>
      </c>
      <c r="AC16" s="50">
        <v>63766.350000000006</v>
      </c>
      <c r="AD16" s="50">
        <v>63514</v>
      </c>
      <c r="AE16" s="50">
        <v>71745.100000000006</v>
      </c>
      <c r="AF16" s="52">
        <v>70947.55</v>
      </c>
      <c r="AG16" s="52">
        <v>71281.95</v>
      </c>
      <c r="AH16" s="52">
        <v>93781.95</v>
      </c>
      <c r="AI16" s="52">
        <v>93690.599999999991</v>
      </c>
      <c r="AJ16" s="52">
        <v>134822.69999999998</v>
      </c>
      <c r="AK16" s="52">
        <v>162471.65</v>
      </c>
      <c r="AL16" s="53">
        <v>166071.65</v>
      </c>
      <c r="AM16" s="53">
        <v>167464.24999999997</v>
      </c>
      <c r="AN16" s="53">
        <v>216979.7</v>
      </c>
    </row>
    <row r="17" spans="2:40" x14ac:dyDescent="0.3">
      <c r="B17" s="32" t="s">
        <v>72</v>
      </c>
      <c r="C17" s="19" t="s">
        <v>88</v>
      </c>
      <c r="D17" s="18" t="s">
        <v>97</v>
      </c>
      <c r="E17" s="50">
        <v>2997.25</v>
      </c>
      <c r="F17" s="50">
        <v>1406.3</v>
      </c>
      <c r="G17" s="50">
        <v>1606.4</v>
      </c>
      <c r="H17" s="50">
        <v>1606.45</v>
      </c>
      <c r="I17" s="50">
        <v>1606.7</v>
      </c>
      <c r="J17" s="50">
        <v>998</v>
      </c>
      <c r="K17" s="50">
        <v>998.1</v>
      </c>
      <c r="L17" s="50">
        <v>998.1</v>
      </c>
      <c r="M17" s="50">
        <v>998.15</v>
      </c>
      <c r="N17" s="50">
        <v>998.05</v>
      </c>
      <c r="O17" s="50">
        <v>998.05</v>
      </c>
      <c r="P17" s="50">
        <v>997.65</v>
      </c>
      <c r="Q17" s="50">
        <v>997.3</v>
      </c>
      <c r="R17" s="50">
        <v>997.3</v>
      </c>
      <c r="S17" s="50">
        <v>997.3</v>
      </c>
      <c r="T17" s="50">
        <v>997.3</v>
      </c>
      <c r="U17" s="50">
        <v>997.3</v>
      </c>
      <c r="V17" s="50">
        <v>1147.3</v>
      </c>
      <c r="W17" s="50">
        <v>997.3</v>
      </c>
      <c r="X17" s="50">
        <v>997.3</v>
      </c>
      <c r="Y17" s="50">
        <v>997.3</v>
      </c>
      <c r="Z17" s="50">
        <v>1497.3</v>
      </c>
      <c r="AA17" s="50">
        <v>997.3</v>
      </c>
      <c r="AB17" s="50">
        <v>997.3</v>
      </c>
      <c r="AC17" s="52">
        <v>997.3</v>
      </c>
      <c r="AD17" s="52">
        <v>997.3</v>
      </c>
      <c r="AE17" s="52">
        <v>997.3</v>
      </c>
      <c r="AF17" s="52">
        <v>997.3</v>
      </c>
      <c r="AG17" s="52">
        <v>997.3</v>
      </c>
      <c r="AH17" s="52">
        <v>997.3</v>
      </c>
      <c r="AI17" s="52">
        <v>997.3</v>
      </c>
      <c r="AJ17" s="52">
        <v>997.3</v>
      </c>
      <c r="AK17" s="52">
        <v>997.3</v>
      </c>
      <c r="AL17" s="52">
        <v>997.3</v>
      </c>
      <c r="AM17" s="52">
        <v>997.3</v>
      </c>
      <c r="AN17" s="52">
        <v>50997.3</v>
      </c>
    </row>
    <row r="18" spans="2:40" x14ac:dyDescent="0.3">
      <c r="B18" s="32" t="s">
        <v>73</v>
      </c>
      <c r="C18" s="19" t="s">
        <v>89</v>
      </c>
      <c r="D18" s="18" t="s">
        <v>97</v>
      </c>
      <c r="E18" s="50">
        <v>74828.2</v>
      </c>
      <c r="F18" s="50">
        <v>69253.599999999991</v>
      </c>
      <c r="G18" s="50">
        <v>65253.599999999999</v>
      </c>
      <c r="H18" s="50">
        <v>61933.599999999999</v>
      </c>
      <c r="I18" s="50">
        <v>60933.599999999999</v>
      </c>
      <c r="J18" s="50">
        <v>59633.599999999999</v>
      </c>
      <c r="K18" s="50">
        <v>61927.25</v>
      </c>
      <c r="L18" s="50">
        <v>64740.35</v>
      </c>
      <c r="M18" s="50">
        <v>66390.05</v>
      </c>
      <c r="N18" s="50">
        <v>67279.55</v>
      </c>
      <c r="O18" s="50">
        <v>67170.399999999994</v>
      </c>
      <c r="P18" s="50">
        <v>67153.399999999994</v>
      </c>
      <c r="Q18" s="50">
        <v>64271.6</v>
      </c>
      <c r="R18" s="50">
        <v>63323.850000000006</v>
      </c>
      <c r="S18" s="50">
        <v>63219.65</v>
      </c>
      <c r="T18" s="50">
        <v>63736.45</v>
      </c>
      <c r="U18" s="50">
        <v>64432.2</v>
      </c>
      <c r="V18" s="50">
        <v>56779.45</v>
      </c>
      <c r="W18" s="50">
        <v>57535.35</v>
      </c>
      <c r="X18" s="50">
        <v>57459.95</v>
      </c>
      <c r="Y18" s="50">
        <v>62397.45</v>
      </c>
      <c r="Z18" s="50">
        <v>60497.35</v>
      </c>
      <c r="AA18" s="50">
        <v>60583.05</v>
      </c>
      <c r="AB18" s="50">
        <v>61241.3</v>
      </c>
      <c r="AC18" s="53">
        <v>62769.05</v>
      </c>
      <c r="AD18" s="52">
        <v>62516.7</v>
      </c>
      <c r="AE18" s="52">
        <v>70747.8</v>
      </c>
      <c r="AF18" s="52">
        <v>69950.25</v>
      </c>
      <c r="AG18" s="52">
        <v>70284.649999999994</v>
      </c>
      <c r="AH18" s="52">
        <v>92784.65</v>
      </c>
      <c r="AI18" s="52">
        <v>92693.299999999988</v>
      </c>
      <c r="AJ18" s="52">
        <v>133825.4</v>
      </c>
      <c r="AK18" s="52">
        <v>161474.35</v>
      </c>
      <c r="AL18" s="52">
        <v>165074.35</v>
      </c>
      <c r="AM18">
        <v>166466.94999999998</v>
      </c>
      <c r="AN18" s="52">
        <v>165982.39999999999</v>
      </c>
    </row>
    <row r="19" spans="2:40" x14ac:dyDescent="0.3">
      <c r="B19" s="30" t="s">
        <v>74</v>
      </c>
      <c r="C19" s="19" t="s">
        <v>90</v>
      </c>
      <c r="D19" s="18" t="s">
        <v>97</v>
      </c>
      <c r="E19" s="50">
        <v>6283</v>
      </c>
      <c r="F19" s="50">
        <v>6175</v>
      </c>
      <c r="G19" s="50">
        <v>5375</v>
      </c>
      <c r="H19" s="50">
        <v>4895</v>
      </c>
      <c r="I19" s="50">
        <v>5895</v>
      </c>
      <c r="J19" s="50">
        <v>6197.8</v>
      </c>
      <c r="K19" s="50">
        <v>6904.15</v>
      </c>
      <c r="L19" s="50">
        <v>6881.05</v>
      </c>
      <c r="M19" s="50">
        <v>7541.35</v>
      </c>
      <c r="N19" s="50">
        <v>7052.5</v>
      </c>
      <c r="O19" s="50">
        <v>6963.65</v>
      </c>
      <c r="P19" s="50">
        <v>6980.55</v>
      </c>
      <c r="Q19" s="50">
        <v>5962.35</v>
      </c>
      <c r="R19" s="50">
        <v>6909.1500000000005</v>
      </c>
      <c r="S19" s="50">
        <v>7013.3499999999995</v>
      </c>
      <c r="T19" s="50">
        <v>6576.25</v>
      </c>
      <c r="U19" s="50">
        <v>6880.5</v>
      </c>
      <c r="V19" s="50">
        <v>6053.15</v>
      </c>
      <c r="W19" s="50">
        <v>6447.25</v>
      </c>
      <c r="X19" s="50">
        <v>6422.55</v>
      </c>
      <c r="Y19" s="50">
        <v>6985.05</v>
      </c>
      <c r="Z19" s="50">
        <v>6965.05</v>
      </c>
      <c r="AA19" s="50">
        <v>6679.35</v>
      </c>
      <c r="AB19" s="50">
        <v>6521.15</v>
      </c>
      <c r="AC19" s="53">
        <v>6493.35</v>
      </c>
      <c r="AD19" s="52">
        <v>7273.1</v>
      </c>
      <c r="AE19" s="52">
        <v>7514.6</v>
      </c>
      <c r="AF19" s="52">
        <v>8312.1500000000015</v>
      </c>
      <c r="AG19" s="52">
        <v>7977.75</v>
      </c>
      <c r="AH19" s="52">
        <v>9457.75</v>
      </c>
      <c r="AI19" s="52">
        <v>9549.1</v>
      </c>
      <c r="AJ19" s="52">
        <v>10217.85</v>
      </c>
      <c r="AK19" s="52">
        <v>10768.9</v>
      </c>
      <c r="AL19" s="52">
        <v>10938.9</v>
      </c>
      <c r="AM19">
        <v>11476.300000000001</v>
      </c>
      <c r="AN19" s="52">
        <v>10530</v>
      </c>
    </row>
    <row r="20" spans="2:40" x14ac:dyDescent="0.3">
      <c r="B20" s="31" t="s">
        <v>75</v>
      </c>
      <c r="D20" s="18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2"/>
      <c r="AF20" s="52"/>
      <c r="AG20" s="52"/>
      <c r="AH20" s="52"/>
      <c r="AI20" s="52"/>
      <c r="AJ20" s="52"/>
      <c r="AK20" s="52"/>
      <c r="AN20" s="52"/>
    </row>
    <row r="21" spans="2:40" x14ac:dyDescent="0.3">
      <c r="B21" s="32" t="s">
        <v>28</v>
      </c>
      <c r="C21" s="19" t="s">
        <v>91</v>
      </c>
      <c r="D21" s="18" t="s">
        <v>97</v>
      </c>
      <c r="E21" s="50">
        <v>6480.45</v>
      </c>
      <c r="F21" s="50">
        <v>6153.95</v>
      </c>
      <c r="G21" s="50">
        <v>6153.95</v>
      </c>
      <c r="H21" s="50">
        <v>5710.5</v>
      </c>
      <c r="I21" s="50">
        <v>5710.5</v>
      </c>
      <c r="J21" s="50">
        <v>4763.95</v>
      </c>
      <c r="K21" s="50">
        <v>4763.95</v>
      </c>
      <c r="L21" s="50">
        <v>4807.1000000000004</v>
      </c>
      <c r="M21" s="50">
        <v>4811.3500000000004</v>
      </c>
      <c r="N21" s="50">
        <v>4868.3999999999996</v>
      </c>
      <c r="O21" s="50">
        <v>6508.25</v>
      </c>
      <c r="P21" s="50">
        <v>6336.3499999999995</v>
      </c>
      <c r="Q21" s="50">
        <v>10342.9</v>
      </c>
      <c r="R21" s="50">
        <v>10175.4</v>
      </c>
      <c r="S21" s="50">
        <v>9292.0499999999993</v>
      </c>
      <c r="T21" s="50">
        <v>8682.0499999999993</v>
      </c>
      <c r="U21" s="50">
        <v>8682.0499999999993</v>
      </c>
      <c r="V21" s="50">
        <v>7124.95</v>
      </c>
      <c r="W21" s="50">
        <v>7124.95</v>
      </c>
      <c r="X21" s="50">
        <v>7124.95</v>
      </c>
      <c r="Y21" s="50">
        <v>3124.95</v>
      </c>
      <c r="Z21" s="50">
        <v>2767.45</v>
      </c>
      <c r="AA21" s="50">
        <v>2509.6</v>
      </c>
      <c r="AB21" s="50">
        <v>2956.85</v>
      </c>
      <c r="AC21" s="53">
        <v>2956.9</v>
      </c>
      <c r="AD21" s="53">
        <v>2056.9</v>
      </c>
      <c r="AE21" s="52">
        <v>1684.3000000000002</v>
      </c>
      <c r="AF21" s="52">
        <v>1684.3</v>
      </c>
      <c r="AG21" s="52">
        <v>1684.3</v>
      </c>
      <c r="AH21" s="52">
        <v>1684.3</v>
      </c>
      <c r="AI21" s="52">
        <v>1684.3</v>
      </c>
      <c r="AJ21" s="52">
        <v>1467.1</v>
      </c>
      <c r="AK21" s="52">
        <v>1467.1</v>
      </c>
      <c r="AL21" s="52">
        <v>1467.1</v>
      </c>
      <c r="AM21" s="52">
        <v>1467.1</v>
      </c>
      <c r="AN21" s="52">
        <v>1467.1</v>
      </c>
    </row>
    <row r="22" spans="2:40" x14ac:dyDescent="0.3">
      <c r="B22" s="32" t="s">
        <v>76</v>
      </c>
      <c r="C22" s="19" t="s">
        <v>92</v>
      </c>
      <c r="D22" s="18" t="s">
        <v>97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4000</v>
      </c>
      <c r="R22" s="50">
        <v>4000</v>
      </c>
      <c r="S22" s="50">
        <v>4000</v>
      </c>
      <c r="T22" s="50">
        <v>4000</v>
      </c>
      <c r="U22" s="50">
        <v>4000</v>
      </c>
      <c r="V22" s="50">
        <v>4000</v>
      </c>
      <c r="W22" s="50">
        <v>4000</v>
      </c>
      <c r="X22" s="50">
        <v>4000</v>
      </c>
      <c r="Y22" s="50">
        <v>0</v>
      </c>
      <c r="Z22" s="50">
        <v>0</v>
      </c>
      <c r="AA22" s="50">
        <v>0</v>
      </c>
      <c r="AB22" s="50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</row>
    <row r="23" spans="2:40" x14ac:dyDescent="0.3">
      <c r="B23" s="32" t="s">
        <v>77</v>
      </c>
      <c r="C23" s="19" t="s">
        <v>93</v>
      </c>
      <c r="D23" s="18" t="s">
        <v>97</v>
      </c>
      <c r="E23" s="50">
        <v>6480.45</v>
      </c>
      <c r="F23" s="50">
        <v>6153.95</v>
      </c>
      <c r="G23" s="50">
        <v>6153.95</v>
      </c>
      <c r="H23" s="50">
        <v>5710.5</v>
      </c>
      <c r="I23" s="50">
        <v>5710.5</v>
      </c>
      <c r="J23" s="50">
        <v>4763.95</v>
      </c>
      <c r="K23" s="50">
        <v>4763.95</v>
      </c>
      <c r="L23" s="50">
        <v>4807.1000000000004</v>
      </c>
      <c r="M23" s="50">
        <v>4811.3500000000004</v>
      </c>
      <c r="N23" s="50">
        <v>4868.3999999999996</v>
      </c>
      <c r="O23" s="50">
        <v>6508.25</v>
      </c>
      <c r="P23" s="50">
        <v>6336.3499999999995</v>
      </c>
      <c r="Q23" s="50">
        <v>6342.9</v>
      </c>
      <c r="R23" s="50">
        <v>6175.4</v>
      </c>
      <c r="S23" s="50">
        <v>5292.05</v>
      </c>
      <c r="T23" s="50">
        <v>4682.05</v>
      </c>
      <c r="U23" s="50">
        <v>4682.05</v>
      </c>
      <c r="V23" s="50">
        <v>3124.95</v>
      </c>
      <c r="W23" s="50">
        <v>3124.95</v>
      </c>
      <c r="X23" s="50">
        <v>3124.95</v>
      </c>
      <c r="Y23" s="50">
        <v>3124.95</v>
      </c>
      <c r="Z23" s="50">
        <v>2767.45</v>
      </c>
      <c r="AA23" s="50">
        <v>2509.6</v>
      </c>
      <c r="AB23" s="50">
        <v>2956.9</v>
      </c>
      <c r="AC23" s="53">
        <v>2956.9</v>
      </c>
      <c r="AD23" s="52">
        <v>2056.9</v>
      </c>
      <c r="AE23" s="52">
        <v>1684.3000000000002</v>
      </c>
      <c r="AF23" s="52">
        <v>1684.3</v>
      </c>
      <c r="AG23" s="52">
        <v>1684.3</v>
      </c>
      <c r="AH23" s="52">
        <v>1684.3</v>
      </c>
      <c r="AI23" s="52">
        <v>1684.3</v>
      </c>
      <c r="AJ23" s="52">
        <v>1467.1</v>
      </c>
      <c r="AK23" s="52">
        <v>1467.1</v>
      </c>
      <c r="AL23" s="52">
        <v>1467.1</v>
      </c>
      <c r="AM23" s="52">
        <v>1467.1</v>
      </c>
      <c r="AN23" s="52">
        <v>1467.1</v>
      </c>
    </row>
    <row r="24" spans="2:40" x14ac:dyDescent="0.3">
      <c r="B24" s="29" t="s">
        <v>78</v>
      </c>
      <c r="C24" s="19" t="s">
        <v>94</v>
      </c>
      <c r="D24" s="18" t="s">
        <v>97</v>
      </c>
      <c r="E24" s="50">
        <v>0.05</v>
      </c>
      <c r="F24" s="50">
        <v>0.05</v>
      </c>
      <c r="G24" s="50">
        <v>0.05</v>
      </c>
      <c r="H24" s="50">
        <v>0</v>
      </c>
      <c r="I24" s="50">
        <v>0</v>
      </c>
      <c r="J24" s="50">
        <v>0</v>
      </c>
      <c r="K24" s="50">
        <v>0</v>
      </c>
      <c r="L24" s="50">
        <v>10</v>
      </c>
      <c r="M24" s="50">
        <v>0</v>
      </c>
      <c r="N24" s="50">
        <v>2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0.05</v>
      </c>
      <c r="U24" s="50">
        <v>0.05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</row>
    <row r="25" spans="2:40" x14ac:dyDescent="0.3">
      <c r="B25" s="29" t="s">
        <v>79</v>
      </c>
      <c r="C25" s="19" t="s">
        <v>95</v>
      </c>
      <c r="D25" s="18" t="s">
        <v>97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2:40" x14ac:dyDescent="0.3">
      <c r="E26" s="44"/>
      <c r="F26" s="44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56"/>
      <c r="AB26" s="56"/>
      <c r="AC26" s="56"/>
      <c r="AD26" s="56"/>
    </row>
    <row r="27" spans="2:40" x14ac:dyDescent="0.3">
      <c r="AB27" s="50"/>
      <c r="AD27" s="52"/>
      <c r="AH27" s="60"/>
    </row>
    <row r="28" spans="2:40" x14ac:dyDescent="0.3">
      <c r="AK28" s="65"/>
    </row>
  </sheetData>
  <phoneticPr fontId="14" type="noConversion"/>
  <conditionalFormatting sqref="C2:C9">
    <cfRule type="duplicateValues" dxfId="6" priority="4"/>
  </conditionalFormatting>
  <conditionalFormatting sqref="B9">
    <cfRule type="duplicateValues" dxfId="5" priority="3"/>
  </conditionalFormatting>
  <conditionalFormatting sqref="C14:C19 C21:C23">
    <cfRule type="duplicateValues" dxfId="4" priority="18"/>
  </conditionalFormatting>
  <conditionalFormatting sqref="M12:XFD12 C10 C1 A12:C12 C24:C1048576">
    <cfRule type="duplicateValues" dxfId="3" priority="21"/>
  </conditionalFormatting>
  <conditionalFormatting sqref="D7:L7">
    <cfRule type="duplicateValues" dxfId="2" priority="1"/>
  </conditionalFormatting>
  <conditionalFormatting sqref="D10:L10 D1:L1 D26:L1048576 D12:L12 E26:AD26">
    <cfRule type="duplicateValues" dxfId="1" priority="2"/>
  </conditionalFormatting>
  <conditionalFormatting sqref="P12:CQ12">
    <cfRule type="duplicateValues" dxfId="0" priority="88"/>
  </conditionalFormatting>
  <dataValidations disablePrompts="1" count="1">
    <dataValidation type="list" allowBlank="1" showInputMessage="1" showErrorMessage="1" sqref="B8" xr:uid="{9245F090-97E1-4A0A-9D58-65A7346DBEC1}">
      <formula1>$WSY$4:$WSY$6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External</vt:lpstr>
      <vt:lpstr>TBills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Joseph</cp:lastModifiedBy>
  <cp:lastPrinted>2019-10-24T12:36:23Z</cp:lastPrinted>
  <dcterms:created xsi:type="dcterms:W3CDTF">2016-03-10T14:57:36Z</dcterms:created>
  <dcterms:modified xsi:type="dcterms:W3CDTF">2023-02-21T17:40:50Z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